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F0A27A3C-6B4B-4A4A-910D-D9832AE52676}" xr6:coauthVersionLast="41" xr6:coauthVersionMax="41" xr10:uidLastSave="{00000000-0000-0000-0000-000000000000}"/>
  <bookViews>
    <workbookView xWindow="-120" yWindow="-120" windowWidth="29040" windowHeight="15840" xr2:uid="{00000000-000D-0000-FFFF-FFFF00000000}"/>
  </bookViews>
  <sheets>
    <sheet name="5" sheetId="1" r:id="rId1"/>
  </sheets>
  <definedNames>
    <definedName name="вах">#REF!</definedName>
    <definedName name="завоз">#REF!</definedName>
    <definedName name="_xlnm.Print_Area" localSheetId="0">'5'!$A$1:$F$147</definedName>
    <definedName name="эл.">#REF!</definedName>
  </definedNames>
  <calcPr calcId="191029"/>
</workbook>
</file>

<file path=xl/calcChain.xml><?xml version="1.0" encoding="utf-8"?>
<calcChain xmlns="http://schemas.openxmlformats.org/spreadsheetml/2006/main">
  <c r="D17" i="1" l="1"/>
  <c r="D121" i="1" l="1"/>
  <c r="D66" i="1" l="1"/>
  <c r="E131" i="1" l="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<sst xmlns="http://schemas.openxmlformats.org/spreadsheetml/2006/main" count="387" uniqueCount="267">
  <si>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</si>
  <si>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</si>
  <si>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</si>
  <si>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</si>
  <si>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</si>
  <si>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</si>
  <si>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</si>
  <si>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</si>
  <si>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</si>
  <si>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</si>
  <si>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</si>
  <si>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</si>
  <si>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</si>
  <si>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</si>
  <si>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</si>
  <si>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</si>
  <si>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</si>
  <si>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</si>
  <si>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</si>
  <si>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</si>
  <si>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</si>
  <si>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</si>
  <si>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</si>
  <si>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</si>
  <si>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</si>
  <si>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</si>
  <si>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</si>
  <si>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</si>
  <si>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</si>
  <si>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</si>
  <si>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</si>
  <si>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</si>
  <si>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</si>
  <si>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</si>
  <si>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</si>
  <si>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</si>
  <si>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</si>
  <si>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</si>
  <si>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</si>
  <si>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</si>
  <si>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</si>
  <si>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</si>
  <si>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</si>
  <si>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</si>
  <si>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</si>
  <si>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</si>
  <si>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</si>
  <si>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</si>
  <si>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</si>
  <si>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</si>
  <si>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</si>
  <si>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</si>
  <si>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</si>
  <si>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</si>
  <si>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</si>
  <si>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</si>
  <si>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</si>
  <si>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</si>
  <si>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</si>
  <si>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</si>
  <si>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</si>
  <si>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</si>
  <si>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</si>
  <si>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</si>
  <si>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</si>
  <si>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</si>
  <si>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</si>
  <si>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</si>
  <si>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</si>
  <si>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</si>
  <si>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</si>
  <si>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</si>
  <si>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</si>
  <si>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</si>
  <si>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</si>
  <si>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</si>
  <si>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</si>
  <si>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</si>
  <si>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</si>
  <si>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</si>
  <si>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</si>
  <si>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</si>
  <si>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</si>
  <si>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</si>
  <si>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</si>
  <si>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</si>
  <si>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</si>
  <si>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</si>
  <si>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</si>
  <si>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</si>
  <si>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</si>
  <si>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</si>
  <si>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</si>
  <si>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</si>
  <si>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</si>
  <si>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</si>
  <si>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</si>
  <si>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</si>
  <si>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</si>
  <si>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</si>
  <si>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</si>
  <si>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</si>
  <si>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</si>
  <si>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</si>
  <si>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</si>
  <si>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</si>
  <si>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</si>
  <si>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</si>
  <si>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</si>
  <si>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</si>
  <si>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</si>
  <si>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</si>
  <si>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</si>
  <si>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</si>
  <si>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</si>
  <si>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</si>
  <si>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</si>
  <si>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</si>
  <si>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</si>
  <si>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</si>
  <si>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</si>
  <si>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</si>
  <si>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</si>
  <si>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</si>
  <si>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</si>
  <si>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</si>
  <si>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</si>
  <si>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</si>
  <si>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</si>
  <si>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</si>
  <si>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</si>
  <si>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</si>
  <si>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</si>
  <si>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</si>
  <si>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</si>
  <si>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</si>
  <si>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</si>
  <si>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</si>
  <si>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</si>
  <si>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</si>
  <si>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</si>
  <si>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</si>
  <si>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</si>
  <si>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</si>
  <si>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</si>
  <si>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</si>
  <si>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</si>
  <si>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</si>
  <si>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</si>
  <si>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</si>
  <si>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</si>
  <si>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</si>
  <si>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</si>
  <si>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</si>
  <si>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</si>
  <si>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</si>
  <si>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</si>
  <si>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</si>
  <si>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</si>
  <si>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</si>
  <si>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</si>
  <si>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</si>
  <si>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</si>
  <si>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</si>
  <si>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</si>
  <si>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</si>
  <si>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</si>
  <si>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</si>
  <si>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</si>
  <si>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</si>
  <si>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</si>
  <si>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</si>
  <si>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</si>
  <si>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</si>
  <si>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</si>
  <si>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</si>
  <si>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</si>
  <si>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</si>
  <si>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</si>
  <si>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</si>
  <si>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</si>
  <si>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</si>
  <si>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</si>
  <si>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</si>
  <si>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</si>
  <si>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</si>
  <si>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</si>
  <si>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</si>
  <si>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</si>
  <si>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</si>
  <si>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</si>
  <si>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</si>
  <si>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</si>
  <si>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</si>
  <si>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</si>
  <si>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</si>
  <si>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</si>
  <si>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</si>
  <si>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</si>
  <si>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</si>
  <si>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</si>
  <si>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</si>
  <si>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</si>
  <si>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</si>
  <si>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</si>
  <si>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</si>
  <si>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</si>
  <si>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</si>
  <si>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</si>
  <si>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</si>
  <si>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</si>
  <si>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</si>
  <si>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</si>
  <si>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</si>
  <si>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</si>
  <si>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</si>
  <si>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</si>
  <si>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</si>
  <si>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</si>
  <si>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</si>
  <si>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</si>
  <si>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</si>
  <si>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</si>
  <si>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</si>
  <si>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</si>
  <si>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</si>
  <si>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</si>
  <si>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</si>
  <si>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</si>
  <si>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</si>
  <si>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</si>
  <si>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</si>
  <si>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</si>
  <si>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</si>
  <si>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</si>
  <si>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</si>
  <si>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</si>
  <si>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</si>
  <si>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</si>
  <si>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</si>
  <si>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</si>
  <si>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</si>
  <si>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</si>
  <si>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</si>
  <si>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</si>
  <si>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</si>
  <si>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</si>
  <si>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</si>
  <si>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</si>
  <si>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</si>
  <si>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</si>
  <si>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</si>
  <si>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</si>
  <si>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КОММЕРЧЕСКОЕ ПРЕДЛОЖЕНИЕ*</t>
  </si>
  <si>
    <t>Участник закупки:______________________________________</t>
  </si>
  <si>
    <t xml:space="preserve">Графа "Количество" в п. 4.51.1 определена следующим образом: вес (3 750 тн) материала грунтового строительного (песка)  * планирумое расстояние перевозки (111 км) </t>
  </si>
  <si>
    <t xml:space="preserve">Графа "Количество" в п. 3.5 определена следующим образом: вес (тн) оборудования (п. 3.1/3.6) * планирумое расстояние перевозки (150,15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</si>
  <si>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</si>
  <si>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</si>
  <si>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</si>
  <si>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</si>
  <si>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1.2 определена следующим образом: количество суток содержания (82 суток) * количество км автозимника (п. 1.1)/30,4 (усредненное количество дней в месяце в течение года) </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</si>
  <si>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</si>
  <si>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</si>
  <si>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скв.№3 Казанцевского ЛУ и монтажу буровой установки, вахтового поселка и привышечных сооружений (ДПМ) БУ 3Д76 в 2026 году</t>
  </si>
  <si>
    <t>Форма 6.5к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</si>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</sst>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6">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2" xfId="0" applyNumberFormat="1" applyFont="1" applyFill="1" applyBorder="1" applyAlignment="1">
      <alignment horizontal="center" vertical="center"/>
    </xf>
    <xf numFmtId="0" fontId="2" fillId="47" borderId="33" xfId="0" applyFont="1" applyFill="1" applyBorder="1" applyAlignment="1">
      <alignment horizontal="center" vertical="center"/>
    </xf>
    <xf numFmtId="0" fontId="2" fillId="47" borderId="33"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49" fontId="60" fillId="50"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0" fontId="2" fillId="47" borderId="34" xfId="0" applyFont="1" applyFill="1" applyBorder="1" applyAlignment="1">
      <alignment horizontal="center" vertical="center" wrapText="1"/>
    </xf>
    <xf numFmtId="4" fontId="2" fillId="48" borderId="31" xfId="0" applyNumberFormat="1" applyFont="1" applyFill="1" applyBorder="1" applyAlignment="1">
      <alignment horizontal="center" vertical="center" wrapText="1"/>
    </xf>
    <xf numFmtId="4" fontId="1" fillId="0" borderId="8" xfId="0" applyNumberFormat="1" applyFont="1" applyFill="1" applyBorder="1" applyAlignment="1">
      <alignment horizontal="center" vertical="center"/>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164" fontId="1" fillId="54" borderId="1" xfId="0"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2" fontId="1" fillId="55" borderId="30" xfId="3187" applyNumberFormat="1" applyFont="1" applyFill="1" applyBorder="1" applyAlignment="1">
      <alignment horizontal="center" vertical="center" wrapText="1"/>
    </xf>
    <xf numFmtId="49" fontId="60" fillId="55" borderId="1" xfId="0" applyNumberFormat="1"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29"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158"/>
  <sheetViews>
    <sheetView tabSelected="1" topLeftCell="A112" zoomScale="90" zoomScaleNormal="90" zoomScaleSheetLayoutView="70" workbookViewId="0">
      <selection activeCell="K122" sqref="K122"/>
    </sheetView>
  </sheetViews>
  <sheetFormatPr defaultRowHeight="15.75"/>
  <cols>
    <col min="1" max="1" width="8.7109375" style="7" customWidth="1"/>
    <col min="2" max="2" width="87.42578125" style="1" customWidth="1"/>
    <col min="3" max="3" width="11.28515625" style="1" customWidth="1"/>
    <col min="4" max="4" width="15" style="1" bestFit="1" customWidth="1"/>
    <col min="5" max="5" width="20.140625" style="48" customWidth="1"/>
    <col min="6" max="6" width="18.42578125" style="49" customWidth="1"/>
    <col min="7" max="195" width="9.140625" style="1"/>
    <col min="196" max="196" width="8.7109375" style="1" customWidth="1"/>
    <col min="197" max="197" width="78.7109375" style="1" customWidth="1"/>
    <col min="198" max="198" width="13.5703125" style="1" customWidth="1"/>
    <col min="199" max="199" width="14" style="1" customWidth="1"/>
    <col min="200" max="200" width="17.28515625" style="1" customWidth="1"/>
    <col min="201" max="201" width="25.85546875" style="1" customWidth="1"/>
    <col min="202" max="202" width="20.42578125" style="1" customWidth="1"/>
    <col min="203" max="203" width="10.85546875" style="1" bestFit="1" customWidth="1"/>
    <col min="204" max="204" width="12.42578125" style="1" customWidth="1"/>
    <col min="205" max="205" width="26" style="1" customWidth="1"/>
    <col min="206" max="451" width="9.140625" style="1"/>
    <col min="452" max="452" width="8.7109375" style="1" customWidth="1"/>
    <col min="453" max="453" width="78.7109375" style="1" customWidth="1"/>
    <col min="454" max="454" width="13.5703125" style="1" customWidth="1"/>
    <col min="455" max="455" width="14" style="1" customWidth="1"/>
    <col min="456" max="456" width="17.28515625" style="1" customWidth="1"/>
    <col min="457" max="457" width="25.85546875" style="1" customWidth="1"/>
    <col min="458" max="458" width="20.42578125" style="1" customWidth="1"/>
    <col min="459" max="459" width="10.85546875" style="1" bestFit="1" customWidth="1"/>
    <col min="460" max="460" width="12.42578125" style="1" customWidth="1"/>
    <col min="461" max="461" width="26" style="1" customWidth="1"/>
    <col min="462" max="707" width="9.140625" style="1"/>
    <col min="708" max="708" width="8.7109375" style="1" customWidth="1"/>
    <col min="709" max="709" width="78.7109375" style="1" customWidth="1"/>
    <col min="710" max="710" width="13.5703125" style="1" customWidth="1"/>
    <col min="711" max="711" width="14" style="1" customWidth="1"/>
    <col min="712" max="712" width="17.28515625" style="1" customWidth="1"/>
    <col min="713" max="713" width="25.85546875" style="1" customWidth="1"/>
    <col min="714" max="714" width="20.42578125" style="1" customWidth="1"/>
    <col min="715" max="715" width="10.85546875" style="1" bestFit="1" customWidth="1"/>
    <col min="716" max="716" width="12.42578125" style="1" customWidth="1"/>
    <col min="717" max="717" width="26" style="1" customWidth="1"/>
    <col min="718" max="963" width="9.140625" style="1"/>
    <col min="964" max="964" width="8.7109375" style="1" customWidth="1"/>
    <col min="965" max="965" width="78.7109375" style="1" customWidth="1"/>
    <col min="966" max="966" width="13.5703125" style="1" customWidth="1"/>
    <col min="967" max="967" width="14" style="1" customWidth="1"/>
    <col min="968" max="968" width="17.28515625" style="1" customWidth="1"/>
    <col min="969" max="969" width="25.85546875" style="1" customWidth="1"/>
    <col min="970" max="970" width="20.42578125" style="1" customWidth="1"/>
    <col min="971" max="971" width="10.85546875" style="1" bestFit="1" customWidth="1"/>
    <col min="972" max="972" width="12.42578125" style="1" customWidth="1"/>
    <col min="973" max="973" width="26" style="1" customWidth="1"/>
    <col min="974" max="1219" width="9.140625" style="1"/>
    <col min="1220" max="1220" width="8.7109375" style="1" customWidth="1"/>
    <col min="1221" max="1221" width="78.7109375" style="1" customWidth="1"/>
    <col min="1222" max="1222" width="13.5703125" style="1" customWidth="1"/>
    <col min="1223" max="1223" width="14" style="1" customWidth="1"/>
    <col min="1224" max="1224" width="17.28515625" style="1" customWidth="1"/>
    <col min="1225" max="1225" width="25.85546875" style="1" customWidth="1"/>
    <col min="1226" max="1226" width="20.42578125" style="1" customWidth="1"/>
    <col min="1227" max="1227" width="10.85546875" style="1" bestFit="1" customWidth="1"/>
    <col min="1228" max="1228" width="12.42578125" style="1" customWidth="1"/>
    <col min="1229" max="1229" width="26" style="1" customWidth="1"/>
    <col min="1230" max="1475" width="9.140625" style="1"/>
    <col min="1476" max="1476" width="8.7109375" style="1" customWidth="1"/>
    <col min="1477" max="1477" width="78.7109375" style="1" customWidth="1"/>
    <col min="1478" max="1478" width="13.5703125" style="1" customWidth="1"/>
    <col min="1479" max="1479" width="14" style="1" customWidth="1"/>
    <col min="1480" max="1480" width="17.28515625" style="1" customWidth="1"/>
    <col min="1481" max="1481" width="25.85546875" style="1" customWidth="1"/>
    <col min="1482" max="1482" width="20.42578125" style="1" customWidth="1"/>
    <col min="1483" max="1483" width="10.85546875" style="1" bestFit="1" customWidth="1"/>
    <col min="1484" max="1484" width="12.42578125" style="1" customWidth="1"/>
    <col min="1485" max="1485" width="26" style="1" customWidth="1"/>
    <col min="1486" max="1731" width="9.140625" style="1"/>
    <col min="1732" max="1732" width="8.7109375" style="1" customWidth="1"/>
    <col min="1733" max="1733" width="78.7109375" style="1" customWidth="1"/>
    <col min="1734" max="1734" width="13.5703125" style="1" customWidth="1"/>
    <col min="1735" max="1735" width="14" style="1" customWidth="1"/>
    <col min="1736" max="1736" width="17.28515625" style="1" customWidth="1"/>
    <col min="1737" max="1737" width="25.85546875" style="1" customWidth="1"/>
    <col min="1738" max="1738" width="20.42578125" style="1" customWidth="1"/>
    <col min="1739" max="1739" width="10.85546875" style="1" bestFit="1" customWidth="1"/>
    <col min="1740" max="1740" width="12.42578125" style="1" customWidth="1"/>
    <col min="1741" max="1741" width="26" style="1" customWidth="1"/>
    <col min="1742" max="1987" width="9.140625" style="1"/>
    <col min="1988" max="1988" width="8.7109375" style="1" customWidth="1"/>
    <col min="1989" max="1989" width="78.7109375" style="1" customWidth="1"/>
    <col min="1990" max="1990" width="13.5703125" style="1" customWidth="1"/>
    <col min="1991" max="1991" width="14" style="1" customWidth="1"/>
    <col min="1992" max="1992" width="17.28515625" style="1" customWidth="1"/>
    <col min="1993" max="1993" width="25.85546875" style="1" customWidth="1"/>
    <col min="1994" max="1994" width="20.42578125" style="1" customWidth="1"/>
    <col min="1995" max="1995" width="10.85546875" style="1" bestFit="1" customWidth="1"/>
    <col min="1996" max="1996" width="12.42578125" style="1" customWidth="1"/>
    <col min="1997" max="1997" width="26" style="1" customWidth="1"/>
    <col min="1998" max="2243" width="9.140625" style="1"/>
    <col min="2244" max="2244" width="8.7109375" style="1" customWidth="1"/>
    <col min="2245" max="2245" width="78.7109375" style="1" customWidth="1"/>
    <col min="2246" max="2246" width="13.5703125" style="1" customWidth="1"/>
    <col min="2247" max="2247" width="14" style="1" customWidth="1"/>
    <col min="2248" max="2248" width="17.28515625" style="1" customWidth="1"/>
    <col min="2249" max="2249" width="25.85546875" style="1" customWidth="1"/>
    <col min="2250" max="2250" width="20.42578125" style="1" customWidth="1"/>
    <col min="2251" max="2251" width="10.85546875" style="1" bestFit="1" customWidth="1"/>
    <col min="2252" max="2252" width="12.42578125" style="1" customWidth="1"/>
    <col min="2253" max="2253" width="26" style="1" customWidth="1"/>
    <col min="2254" max="2499" width="9.140625" style="1"/>
    <col min="2500" max="2500" width="8.7109375" style="1" customWidth="1"/>
    <col min="2501" max="2501" width="78.7109375" style="1" customWidth="1"/>
    <col min="2502" max="2502" width="13.5703125" style="1" customWidth="1"/>
    <col min="2503" max="2503" width="14" style="1" customWidth="1"/>
    <col min="2504" max="2504" width="17.28515625" style="1" customWidth="1"/>
    <col min="2505" max="2505" width="25.85546875" style="1" customWidth="1"/>
    <col min="2506" max="2506" width="20.42578125" style="1" customWidth="1"/>
    <col min="2507" max="2507" width="10.85546875" style="1" bestFit="1" customWidth="1"/>
    <col min="2508" max="2508" width="12.42578125" style="1" customWidth="1"/>
    <col min="2509" max="2509" width="26" style="1" customWidth="1"/>
    <col min="2510" max="2755" width="9.140625" style="1"/>
    <col min="2756" max="2756" width="8.7109375" style="1" customWidth="1"/>
    <col min="2757" max="2757" width="78.7109375" style="1" customWidth="1"/>
    <col min="2758" max="2758" width="13.5703125" style="1" customWidth="1"/>
    <col min="2759" max="2759" width="14" style="1" customWidth="1"/>
    <col min="2760" max="2760" width="17.28515625" style="1" customWidth="1"/>
    <col min="2761" max="2761" width="25.85546875" style="1" customWidth="1"/>
    <col min="2762" max="2762" width="20.42578125" style="1" customWidth="1"/>
    <col min="2763" max="2763" width="10.85546875" style="1" bestFit="1" customWidth="1"/>
    <col min="2764" max="2764" width="12.42578125" style="1" customWidth="1"/>
    <col min="2765" max="2765" width="26" style="1" customWidth="1"/>
    <col min="2766" max="3011" width="9.140625" style="1"/>
    <col min="3012" max="3012" width="8.7109375" style="1" customWidth="1"/>
    <col min="3013" max="3013" width="78.7109375" style="1" customWidth="1"/>
    <col min="3014" max="3014" width="13.5703125" style="1" customWidth="1"/>
    <col min="3015" max="3015" width="14" style="1" customWidth="1"/>
    <col min="3016" max="3016" width="17.28515625" style="1" customWidth="1"/>
    <col min="3017" max="3017" width="25.85546875" style="1" customWidth="1"/>
    <col min="3018" max="3018" width="20.42578125" style="1" customWidth="1"/>
    <col min="3019" max="3019" width="10.85546875" style="1" bestFit="1" customWidth="1"/>
    <col min="3020" max="3020" width="12.42578125" style="1" customWidth="1"/>
    <col min="3021" max="3021" width="26" style="1" customWidth="1"/>
    <col min="3022" max="3267" width="9.140625" style="1"/>
    <col min="3268" max="3268" width="8.7109375" style="1" customWidth="1"/>
    <col min="3269" max="3269" width="78.7109375" style="1" customWidth="1"/>
    <col min="3270" max="3270" width="13.5703125" style="1" customWidth="1"/>
    <col min="3271" max="3271" width="14" style="1" customWidth="1"/>
    <col min="3272" max="3272" width="17.28515625" style="1" customWidth="1"/>
    <col min="3273" max="3273" width="25.85546875" style="1" customWidth="1"/>
    <col min="3274" max="3274" width="20.42578125" style="1" customWidth="1"/>
    <col min="3275" max="3275" width="10.85546875" style="1" bestFit="1" customWidth="1"/>
    <col min="3276" max="3276" width="12.42578125" style="1" customWidth="1"/>
    <col min="3277" max="3277" width="26" style="1" customWidth="1"/>
    <col min="3278" max="3523" width="9.140625" style="1"/>
    <col min="3524" max="3524" width="8.7109375" style="1" customWidth="1"/>
    <col min="3525" max="3525" width="78.7109375" style="1" customWidth="1"/>
    <col min="3526" max="3526" width="13.5703125" style="1" customWidth="1"/>
    <col min="3527" max="3527" width="14" style="1" customWidth="1"/>
    <col min="3528" max="3528" width="17.28515625" style="1" customWidth="1"/>
    <col min="3529" max="3529" width="25.85546875" style="1" customWidth="1"/>
    <col min="3530" max="3530" width="20.42578125" style="1" customWidth="1"/>
    <col min="3531" max="3531" width="10.85546875" style="1" bestFit="1" customWidth="1"/>
    <col min="3532" max="3532" width="12.42578125" style="1" customWidth="1"/>
    <col min="3533" max="3533" width="26" style="1" customWidth="1"/>
    <col min="3534" max="3779" width="9.140625" style="1"/>
    <col min="3780" max="3780" width="8.7109375" style="1" customWidth="1"/>
    <col min="3781" max="3781" width="78.7109375" style="1" customWidth="1"/>
    <col min="3782" max="3782" width="13.5703125" style="1" customWidth="1"/>
    <col min="3783" max="3783" width="14" style="1" customWidth="1"/>
    <col min="3784" max="3784" width="17.28515625" style="1" customWidth="1"/>
    <col min="3785" max="3785" width="25.85546875" style="1" customWidth="1"/>
    <col min="3786" max="3786" width="20.42578125" style="1" customWidth="1"/>
    <col min="3787" max="3787" width="10.85546875" style="1" bestFit="1" customWidth="1"/>
    <col min="3788" max="3788" width="12.42578125" style="1" customWidth="1"/>
    <col min="3789" max="3789" width="26" style="1" customWidth="1"/>
    <col min="3790" max="4035" width="9.140625" style="1"/>
    <col min="4036" max="4036" width="8.7109375" style="1" customWidth="1"/>
    <col min="4037" max="4037" width="78.7109375" style="1" customWidth="1"/>
    <col min="4038" max="4038" width="13.5703125" style="1" customWidth="1"/>
    <col min="4039" max="4039" width="14" style="1" customWidth="1"/>
    <col min="4040" max="4040" width="17.28515625" style="1" customWidth="1"/>
    <col min="4041" max="4041" width="25.85546875" style="1" customWidth="1"/>
    <col min="4042" max="4042" width="20.42578125" style="1" customWidth="1"/>
    <col min="4043" max="4043" width="10.85546875" style="1" bestFit="1" customWidth="1"/>
    <col min="4044" max="4044" width="12.42578125" style="1" customWidth="1"/>
    <col min="4045" max="4045" width="26" style="1" customWidth="1"/>
    <col min="4046" max="4291" width="9.140625" style="1"/>
    <col min="4292" max="4292" width="8.7109375" style="1" customWidth="1"/>
    <col min="4293" max="4293" width="78.7109375" style="1" customWidth="1"/>
    <col min="4294" max="4294" width="13.5703125" style="1" customWidth="1"/>
    <col min="4295" max="4295" width="14" style="1" customWidth="1"/>
    <col min="4296" max="4296" width="17.28515625" style="1" customWidth="1"/>
    <col min="4297" max="4297" width="25.85546875" style="1" customWidth="1"/>
    <col min="4298" max="4298" width="20.42578125" style="1" customWidth="1"/>
    <col min="4299" max="4299" width="10.85546875" style="1" bestFit="1" customWidth="1"/>
    <col min="4300" max="4300" width="12.42578125" style="1" customWidth="1"/>
    <col min="4301" max="4301" width="26" style="1" customWidth="1"/>
    <col min="4302" max="4547" width="9.140625" style="1"/>
    <col min="4548" max="4548" width="8.7109375" style="1" customWidth="1"/>
    <col min="4549" max="4549" width="78.7109375" style="1" customWidth="1"/>
    <col min="4550" max="4550" width="13.5703125" style="1" customWidth="1"/>
    <col min="4551" max="4551" width="14" style="1" customWidth="1"/>
    <col min="4552" max="4552" width="17.28515625" style="1" customWidth="1"/>
    <col min="4553" max="4553" width="25.85546875" style="1" customWidth="1"/>
    <col min="4554" max="4554" width="20.42578125" style="1" customWidth="1"/>
    <col min="4555" max="4555" width="10.85546875" style="1" bestFit="1" customWidth="1"/>
    <col min="4556" max="4556" width="12.42578125" style="1" customWidth="1"/>
    <col min="4557" max="4557" width="26" style="1" customWidth="1"/>
    <col min="4558" max="4803" width="9.140625" style="1"/>
    <col min="4804" max="4804" width="8.7109375" style="1" customWidth="1"/>
    <col min="4805" max="4805" width="78.7109375" style="1" customWidth="1"/>
    <col min="4806" max="4806" width="13.5703125" style="1" customWidth="1"/>
    <col min="4807" max="4807" width="14" style="1" customWidth="1"/>
    <col min="4808" max="4808" width="17.28515625" style="1" customWidth="1"/>
    <col min="4809" max="4809" width="25.85546875" style="1" customWidth="1"/>
    <col min="4810" max="4810" width="20.42578125" style="1" customWidth="1"/>
    <col min="4811" max="4811" width="10.85546875" style="1" bestFit="1" customWidth="1"/>
    <col min="4812" max="4812" width="12.42578125" style="1" customWidth="1"/>
    <col min="4813" max="4813" width="26" style="1" customWidth="1"/>
    <col min="4814" max="5059" width="9.140625" style="1"/>
    <col min="5060" max="5060" width="8.7109375" style="1" customWidth="1"/>
    <col min="5061" max="5061" width="78.7109375" style="1" customWidth="1"/>
    <col min="5062" max="5062" width="13.5703125" style="1" customWidth="1"/>
    <col min="5063" max="5063" width="14" style="1" customWidth="1"/>
    <col min="5064" max="5064" width="17.28515625" style="1" customWidth="1"/>
    <col min="5065" max="5065" width="25.85546875" style="1" customWidth="1"/>
    <col min="5066" max="5066" width="20.42578125" style="1" customWidth="1"/>
    <col min="5067" max="5067" width="10.85546875" style="1" bestFit="1" customWidth="1"/>
    <col min="5068" max="5068" width="12.42578125" style="1" customWidth="1"/>
    <col min="5069" max="5069" width="26" style="1" customWidth="1"/>
    <col min="5070" max="5315" width="9.140625" style="1"/>
    <col min="5316" max="5316" width="8.7109375" style="1" customWidth="1"/>
    <col min="5317" max="5317" width="78.7109375" style="1" customWidth="1"/>
    <col min="5318" max="5318" width="13.5703125" style="1" customWidth="1"/>
    <col min="5319" max="5319" width="14" style="1" customWidth="1"/>
    <col min="5320" max="5320" width="17.28515625" style="1" customWidth="1"/>
    <col min="5321" max="5321" width="25.85546875" style="1" customWidth="1"/>
    <col min="5322" max="5322" width="20.42578125" style="1" customWidth="1"/>
    <col min="5323" max="5323" width="10.85546875" style="1" bestFit="1" customWidth="1"/>
    <col min="5324" max="5324" width="12.42578125" style="1" customWidth="1"/>
    <col min="5325" max="5325" width="26" style="1" customWidth="1"/>
    <col min="5326" max="5571" width="9.140625" style="1"/>
    <col min="5572" max="5572" width="8.7109375" style="1" customWidth="1"/>
    <col min="5573" max="5573" width="78.7109375" style="1" customWidth="1"/>
    <col min="5574" max="5574" width="13.5703125" style="1" customWidth="1"/>
    <col min="5575" max="5575" width="14" style="1" customWidth="1"/>
    <col min="5576" max="5576" width="17.28515625" style="1" customWidth="1"/>
    <col min="5577" max="5577" width="25.85546875" style="1" customWidth="1"/>
    <col min="5578" max="5578" width="20.42578125" style="1" customWidth="1"/>
    <col min="5579" max="5579" width="10.85546875" style="1" bestFit="1" customWidth="1"/>
    <col min="5580" max="5580" width="12.42578125" style="1" customWidth="1"/>
    <col min="5581" max="5581" width="26" style="1" customWidth="1"/>
    <col min="5582" max="5827" width="9.140625" style="1"/>
    <col min="5828" max="5828" width="8.7109375" style="1" customWidth="1"/>
    <col min="5829" max="5829" width="78.7109375" style="1" customWidth="1"/>
    <col min="5830" max="5830" width="13.5703125" style="1" customWidth="1"/>
    <col min="5831" max="5831" width="14" style="1" customWidth="1"/>
    <col min="5832" max="5832" width="17.28515625" style="1" customWidth="1"/>
    <col min="5833" max="5833" width="25.85546875" style="1" customWidth="1"/>
    <col min="5834" max="5834" width="20.42578125" style="1" customWidth="1"/>
    <col min="5835" max="5835" width="10.85546875" style="1" bestFit="1" customWidth="1"/>
    <col min="5836" max="5836" width="12.42578125" style="1" customWidth="1"/>
    <col min="5837" max="5837" width="26" style="1" customWidth="1"/>
    <col min="5838" max="6083" width="9.140625" style="1"/>
    <col min="6084" max="6084" width="8.7109375" style="1" customWidth="1"/>
    <col min="6085" max="6085" width="78.7109375" style="1" customWidth="1"/>
    <col min="6086" max="6086" width="13.5703125" style="1" customWidth="1"/>
    <col min="6087" max="6087" width="14" style="1" customWidth="1"/>
    <col min="6088" max="6088" width="17.28515625" style="1" customWidth="1"/>
    <col min="6089" max="6089" width="25.85546875" style="1" customWidth="1"/>
    <col min="6090" max="6090" width="20.42578125" style="1" customWidth="1"/>
    <col min="6091" max="6091" width="10.85546875" style="1" bestFit="1" customWidth="1"/>
    <col min="6092" max="6092" width="12.42578125" style="1" customWidth="1"/>
    <col min="6093" max="6093" width="26" style="1" customWidth="1"/>
    <col min="6094" max="6339" width="9.140625" style="1"/>
    <col min="6340" max="6340" width="8.7109375" style="1" customWidth="1"/>
    <col min="6341" max="6341" width="78.7109375" style="1" customWidth="1"/>
    <col min="6342" max="6342" width="13.5703125" style="1" customWidth="1"/>
    <col min="6343" max="6343" width="14" style="1" customWidth="1"/>
    <col min="6344" max="6344" width="17.28515625" style="1" customWidth="1"/>
    <col min="6345" max="6345" width="25.85546875" style="1" customWidth="1"/>
    <col min="6346" max="6346" width="20.42578125" style="1" customWidth="1"/>
    <col min="6347" max="6347" width="10.85546875" style="1" bestFit="1" customWidth="1"/>
    <col min="6348" max="6348" width="12.42578125" style="1" customWidth="1"/>
    <col min="6349" max="6349" width="26" style="1" customWidth="1"/>
    <col min="6350" max="6595" width="9.140625" style="1"/>
    <col min="6596" max="6596" width="8.7109375" style="1" customWidth="1"/>
    <col min="6597" max="6597" width="78.7109375" style="1" customWidth="1"/>
    <col min="6598" max="6598" width="13.5703125" style="1" customWidth="1"/>
    <col min="6599" max="6599" width="14" style="1" customWidth="1"/>
    <col min="6600" max="6600" width="17.28515625" style="1" customWidth="1"/>
    <col min="6601" max="6601" width="25.85546875" style="1" customWidth="1"/>
    <col min="6602" max="6602" width="20.42578125" style="1" customWidth="1"/>
    <col min="6603" max="6603" width="10.85546875" style="1" bestFit="1" customWidth="1"/>
    <col min="6604" max="6604" width="12.42578125" style="1" customWidth="1"/>
    <col min="6605" max="6605" width="26" style="1" customWidth="1"/>
    <col min="6606" max="6851" width="9.140625" style="1"/>
    <col min="6852" max="6852" width="8.7109375" style="1" customWidth="1"/>
    <col min="6853" max="6853" width="78.7109375" style="1" customWidth="1"/>
    <col min="6854" max="6854" width="13.5703125" style="1" customWidth="1"/>
    <col min="6855" max="6855" width="14" style="1" customWidth="1"/>
    <col min="6856" max="6856" width="17.28515625" style="1" customWidth="1"/>
    <col min="6857" max="6857" width="25.85546875" style="1" customWidth="1"/>
    <col min="6858" max="6858" width="20.42578125" style="1" customWidth="1"/>
    <col min="6859" max="6859" width="10.85546875" style="1" bestFit="1" customWidth="1"/>
    <col min="6860" max="6860" width="12.42578125" style="1" customWidth="1"/>
    <col min="6861" max="6861" width="26" style="1" customWidth="1"/>
    <col min="6862" max="7107" width="9.140625" style="1"/>
    <col min="7108" max="7108" width="8.7109375" style="1" customWidth="1"/>
    <col min="7109" max="7109" width="78.7109375" style="1" customWidth="1"/>
    <col min="7110" max="7110" width="13.5703125" style="1" customWidth="1"/>
    <col min="7111" max="7111" width="14" style="1" customWidth="1"/>
    <col min="7112" max="7112" width="17.28515625" style="1" customWidth="1"/>
    <col min="7113" max="7113" width="25.85546875" style="1" customWidth="1"/>
    <col min="7114" max="7114" width="20.42578125" style="1" customWidth="1"/>
    <col min="7115" max="7115" width="10.85546875" style="1" bestFit="1" customWidth="1"/>
    <col min="7116" max="7116" width="12.42578125" style="1" customWidth="1"/>
    <col min="7117" max="7117" width="26" style="1" customWidth="1"/>
    <col min="7118" max="7363" width="9.140625" style="1"/>
    <col min="7364" max="7364" width="8.7109375" style="1" customWidth="1"/>
    <col min="7365" max="7365" width="78.7109375" style="1" customWidth="1"/>
    <col min="7366" max="7366" width="13.5703125" style="1" customWidth="1"/>
    <col min="7367" max="7367" width="14" style="1" customWidth="1"/>
    <col min="7368" max="7368" width="17.28515625" style="1" customWidth="1"/>
    <col min="7369" max="7369" width="25.85546875" style="1" customWidth="1"/>
    <col min="7370" max="7370" width="20.42578125" style="1" customWidth="1"/>
    <col min="7371" max="7371" width="10.85546875" style="1" bestFit="1" customWidth="1"/>
    <col min="7372" max="7372" width="12.42578125" style="1" customWidth="1"/>
    <col min="7373" max="7373" width="26" style="1" customWidth="1"/>
    <col min="7374" max="7619" width="9.140625" style="1"/>
    <col min="7620" max="7620" width="8.7109375" style="1" customWidth="1"/>
    <col min="7621" max="7621" width="78.7109375" style="1" customWidth="1"/>
    <col min="7622" max="7622" width="13.5703125" style="1" customWidth="1"/>
    <col min="7623" max="7623" width="14" style="1" customWidth="1"/>
    <col min="7624" max="7624" width="17.28515625" style="1" customWidth="1"/>
    <col min="7625" max="7625" width="25.85546875" style="1" customWidth="1"/>
    <col min="7626" max="7626" width="20.42578125" style="1" customWidth="1"/>
    <col min="7627" max="7627" width="10.85546875" style="1" bestFit="1" customWidth="1"/>
    <col min="7628" max="7628" width="12.42578125" style="1" customWidth="1"/>
    <col min="7629" max="7629" width="26" style="1" customWidth="1"/>
    <col min="7630" max="7875" width="9.140625" style="1"/>
    <col min="7876" max="7876" width="8.7109375" style="1" customWidth="1"/>
    <col min="7877" max="7877" width="78.7109375" style="1" customWidth="1"/>
    <col min="7878" max="7878" width="13.5703125" style="1" customWidth="1"/>
    <col min="7879" max="7879" width="14" style="1" customWidth="1"/>
    <col min="7880" max="7880" width="17.28515625" style="1" customWidth="1"/>
    <col min="7881" max="7881" width="25.85546875" style="1" customWidth="1"/>
    <col min="7882" max="7882" width="20.42578125" style="1" customWidth="1"/>
    <col min="7883" max="7883" width="10.85546875" style="1" bestFit="1" customWidth="1"/>
    <col min="7884" max="7884" width="12.42578125" style="1" customWidth="1"/>
    <col min="7885" max="7885" width="26" style="1" customWidth="1"/>
    <col min="7886" max="8131" width="9.140625" style="1"/>
    <col min="8132" max="8132" width="8.7109375" style="1" customWidth="1"/>
    <col min="8133" max="8133" width="78.7109375" style="1" customWidth="1"/>
    <col min="8134" max="8134" width="13.5703125" style="1" customWidth="1"/>
    <col min="8135" max="8135" width="14" style="1" customWidth="1"/>
    <col min="8136" max="8136" width="17.28515625" style="1" customWidth="1"/>
    <col min="8137" max="8137" width="25.85546875" style="1" customWidth="1"/>
    <col min="8138" max="8138" width="20.42578125" style="1" customWidth="1"/>
    <col min="8139" max="8139" width="10.85546875" style="1" bestFit="1" customWidth="1"/>
    <col min="8140" max="8140" width="12.42578125" style="1" customWidth="1"/>
    <col min="8141" max="8141" width="26" style="1" customWidth="1"/>
    <col min="8142" max="8387" width="9.140625" style="1"/>
    <col min="8388" max="8388" width="8.7109375" style="1" customWidth="1"/>
    <col min="8389" max="8389" width="78.7109375" style="1" customWidth="1"/>
    <col min="8390" max="8390" width="13.5703125" style="1" customWidth="1"/>
    <col min="8391" max="8391" width="14" style="1" customWidth="1"/>
    <col min="8392" max="8392" width="17.28515625" style="1" customWidth="1"/>
    <col min="8393" max="8393" width="25.85546875" style="1" customWidth="1"/>
    <col min="8394" max="8394" width="20.42578125" style="1" customWidth="1"/>
    <col min="8395" max="8395" width="10.85546875" style="1" bestFit="1" customWidth="1"/>
    <col min="8396" max="8396" width="12.42578125" style="1" customWidth="1"/>
    <col min="8397" max="8397" width="26" style="1" customWidth="1"/>
    <col min="8398" max="8643" width="9.140625" style="1"/>
    <col min="8644" max="8644" width="8.7109375" style="1" customWidth="1"/>
    <col min="8645" max="8645" width="78.7109375" style="1" customWidth="1"/>
    <col min="8646" max="8646" width="13.5703125" style="1" customWidth="1"/>
    <col min="8647" max="8647" width="14" style="1" customWidth="1"/>
    <col min="8648" max="8648" width="17.28515625" style="1" customWidth="1"/>
    <col min="8649" max="8649" width="25.85546875" style="1" customWidth="1"/>
    <col min="8650" max="8650" width="20.42578125" style="1" customWidth="1"/>
    <col min="8651" max="8651" width="10.85546875" style="1" bestFit="1" customWidth="1"/>
    <col min="8652" max="8652" width="12.42578125" style="1" customWidth="1"/>
    <col min="8653" max="8653" width="26" style="1" customWidth="1"/>
    <col min="8654" max="8899" width="9.140625" style="1"/>
    <col min="8900" max="8900" width="8.7109375" style="1" customWidth="1"/>
    <col min="8901" max="8901" width="78.7109375" style="1" customWidth="1"/>
    <col min="8902" max="8902" width="13.5703125" style="1" customWidth="1"/>
    <col min="8903" max="8903" width="14" style="1" customWidth="1"/>
    <col min="8904" max="8904" width="17.28515625" style="1" customWidth="1"/>
    <col min="8905" max="8905" width="25.85546875" style="1" customWidth="1"/>
    <col min="8906" max="8906" width="20.42578125" style="1" customWidth="1"/>
    <col min="8907" max="8907" width="10.85546875" style="1" bestFit="1" customWidth="1"/>
    <col min="8908" max="8908" width="12.42578125" style="1" customWidth="1"/>
    <col min="8909" max="8909" width="26" style="1" customWidth="1"/>
    <col min="8910" max="9155" width="9.140625" style="1"/>
    <col min="9156" max="9156" width="8.7109375" style="1" customWidth="1"/>
    <col min="9157" max="9157" width="78.7109375" style="1" customWidth="1"/>
    <col min="9158" max="9158" width="13.5703125" style="1" customWidth="1"/>
    <col min="9159" max="9159" width="14" style="1" customWidth="1"/>
    <col min="9160" max="9160" width="17.28515625" style="1" customWidth="1"/>
    <col min="9161" max="9161" width="25.85546875" style="1" customWidth="1"/>
    <col min="9162" max="9162" width="20.42578125" style="1" customWidth="1"/>
    <col min="9163" max="9163" width="10.85546875" style="1" bestFit="1" customWidth="1"/>
    <col min="9164" max="9164" width="12.42578125" style="1" customWidth="1"/>
    <col min="9165" max="9165" width="26" style="1" customWidth="1"/>
    <col min="9166" max="9411" width="9.140625" style="1"/>
    <col min="9412" max="9412" width="8.7109375" style="1" customWidth="1"/>
    <col min="9413" max="9413" width="78.7109375" style="1" customWidth="1"/>
    <col min="9414" max="9414" width="13.5703125" style="1" customWidth="1"/>
    <col min="9415" max="9415" width="14" style="1" customWidth="1"/>
    <col min="9416" max="9416" width="17.28515625" style="1" customWidth="1"/>
    <col min="9417" max="9417" width="25.85546875" style="1" customWidth="1"/>
    <col min="9418" max="9418" width="20.42578125" style="1" customWidth="1"/>
    <col min="9419" max="9419" width="10.85546875" style="1" bestFit="1" customWidth="1"/>
    <col min="9420" max="9420" width="12.42578125" style="1" customWidth="1"/>
    <col min="9421" max="9421" width="26" style="1" customWidth="1"/>
    <col min="9422" max="9667" width="9.140625" style="1"/>
    <col min="9668" max="9668" width="8.7109375" style="1" customWidth="1"/>
    <col min="9669" max="9669" width="78.7109375" style="1" customWidth="1"/>
    <col min="9670" max="9670" width="13.5703125" style="1" customWidth="1"/>
    <col min="9671" max="9671" width="14" style="1" customWidth="1"/>
    <col min="9672" max="9672" width="17.28515625" style="1" customWidth="1"/>
    <col min="9673" max="9673" width="25.85546875" style="1" customWidth="1"/>
    <col min="9674" max="9674" width="20.42578125" style="1" customWidth="1"/>
    <col min="9675" max="9675" width="10.85546875" style="1" bestFit="1" customWidth="1"/>
    <col min="9676" max="9676" width="12.42578125" style="1" customWidth="1"/>
    <col min="9677" max="9677" width="26" style="1" customWidth="1"/>
    <col min="9678" max="9923" width="9.140625" style="1"/>
    <col min="9924" max="9924" width="8.7109375" style="1" customWidth="1"/>
    <col min="9925" max="9925" width="78.7109375" style="1" customWidth="1"/>
    <col min="9926" max="9926" width="13.5703125" style="1" customWidth="1"/>
    <col min="9927" max="9927" width="14" style="1" customWidth="1"/>
    <col min="9928" max="9928" width="17.28515625" style="1" customWidth="1"/>
    <col min="9929" max="9929" width="25.85546875" style="1" customWidth="1"/>
    <col min="9930" max="9930" width="20.42578125" style="1" customWidth="1"/>
    <col min="9931" max="9931" width="10.85546875" style="1" bestFit="1" customWidth="1"/>
    <col min="9932" max="9932" width="12.42578125" style="1" customWidth="1"/>
    <col min="9933" max="9933" width="26" style="1" customWidth="1"/>
    <col min="9934" max="10179" width="9.140625" style="1"/>
    <col min="10180" max="10180" width="8.7109375" style="1" customWidth="1"/>
    <col min="10181" max="10181" width="78.7109375" style="1" customWidth="1"/>
    <col min="10182" max="10182" width="13.5703125" style="1" customWidth="1"/>
    <col min="10183" max="10183" width="14" style="1" customWidth="1"/>
    <col min="10184" max="10184" width="17.28515625" style="1" customWidth="1"/>
    <col min="10185" max="10185" width="25.85546875" style="1" customWidth="1"/>
    <col min="10186" max="10186" width="20.42578125" style="1" customWidth="1"/>
    <col min="10187" max="10187" width="10.85546875" style="1" bestFit="1" customWidth="1"/>
    <col min="10188" max="10188" width="12.42578125" style="1" customWidth="1"/>
    <col min="10189" max="10189" width="26" style="1" customWidth="1"/>
    <col min="10190" max="10435" width="9.140625" style="1"/>
    <col min="10436" max="10436" width="8.7109375" style="1" customWidth="1"/>
    <col min="10437" max="10437" width="78.7109375" style="1" customWidth="1"/>
    <col min="10438" max="10438" width="13.5703125" style="1" customWidth="1"/>
    <col min="10439" max="10439" width="14" style="1" customWidth="1"/>
    <col min="10440" max="10440" width="17.28515625" style="1" customWidth="1"/>
    <col min="10441" max="10441" width="25.85546875" style="1" customWidth="1"/>
    <col min="10442" max="10442" width="20.42578125" style="1" customWidth="1"/>
    <col min="10443" max="10443" width="10.85546875" style="1" bestFit="1" customWidth="1"/>
    <col min="10444" max="10444" width="12.42578125" style="1" customWidth="1"/>
    <col min="10445" max="10445" width="26" style="1" customWidth="1"/>
    <col min="10446" max="10691" width="9.140625" style="1"/>
    <col min="10692" max="10692" width="8.7109375" style="1" customWidth="1"/>
    <col min="10693" max="10693" width="78.7109375" style="1" customWidth="1"/>
    <col min="10694" max="10694" width="13.5703125" style="1" customWidth="1"/>
    <col min="10695" max="10695" width="14" style="1" customWidth="1"/>
    <col min="10696" max="10696" width="17.28515625" style="1" customWidth="1"/>
    <col min="10697" max="10697" width="25.85546875" style="1" customWidth="1"/>
    <col min="10698" max="10698" width="20.42578125" style="1" customWidth="1"/>
    <col min="10699" max="10699" width="10.85546875" style="1" bestFit="1" customWidth="1"/>
    <col min="10700" max="10700" width="12.42578125" style="1" customWidth="1"/>
    <col min="10701" max="10701" width="26" style="1" customWidth="1"/>
    <col min="10702" max="10947" width="9.140625" style="1"/>
    <col min="10948" max="10948" width="8.7109375" style="1" customWidth="1"/>
    <col min="10949" max="10949" width="78.7109375" style="1" customWidth="1"/>
    <col min="10950" max="10950" width="13.5703125" style="1" customWidth="1"/>
    <col min="10951" max="10951" width="14" style="1" customWidth="1"/>
    <col min="10952" max="10952" width="17.28515625" style="1" customWidth="1"/>
    <col min="10953" max="10953" width="25.85546875" style="1" customWidth="1"/>
    <col min="10954" max="10954" width="20.42578125" style="1" customWidth="1"/>
    <col min="10955" max="10955" width="10.85546875" style="1" bestFit="1" customWidth="1"/>
    <col min="10956" max="10956" width="12.42578125" style="1" customWidth="1"/>
    <col min="10957" max="10957" width="26" style="1" customWidth="1"/>
    <col min="10958" max="11203" width="9.140625" style="1"/>
    <col min="11204" max="11204" width="8.7109375" style="1" customWidth="1"/>
    <col min="11205" max="11205" width="78.7109375" style="1" customWidth="1"/>
    <col min="11206" max="11206" width="13.5703125" style="1" customWidth="1"/>
    <col min="11207" max="11207" width="14" style="1" customWidth="1"/>
    <col min="11208" max="11208" width="17.28515625" style="1" customWidth="1"/>
    <col min="11209" max="11209" width="25.85546875" style="1" customWidth="1"/>
    <col min="11210" max="11210" width="20.42578125" style="1" customWidth="1"/>
    <col min="11211" max="11211" width="10.85546875" style="1" bestFit="1" customWidth="1"/>
    <col min="11212" max="11212" width="12.42578125" style="1" customWidth="1"/>
    <col min="11213" max="11213" width="26" style="1" customWidth="1"/>
    <col min="11214" max="11459" width="9.140625" style="1"/>
    <col min="11460" max="11460" width="8.7109375" style="1" customWidth="1"/>
    <col min="11461" max="11461" width="78.7109375" style="1" customWidth="1"/>
    <col min="11462" max="11462" width="13.5703125" style="1" customWidth="1"/>
    <col min="11463" max="11463" width="14" style="1" customWidth="1"/>
    <col min="11464" max="11464" width="17.28515625" style="1" customWidth="1"/>
    <col min="11465" max="11465" width="25.85546875" style="1" customWidth="1"/>
    <col min="11466" max="11466" width="20.42578125" style="1" customWidth="1"/>
    <col min="11467" max="11467" width="10.85546875" style="1" bestFit="1" customWidth="1"/>
    <col min="11468" max="11468" width="12.42578125" style="1" customWidth="1"/>
    <col min="11469" max="11469" width="26" style="1" customWidth="1"/>
    <col min="11470" max="11715" width="9.140625" style="1"/>
    <col min="11716" max="11716" width="8.7109375" style="1" customWidth="1"/>
    <col min="11717" max="11717" width="78.7109375" style="1" customWidth="1"/>
    <col min="11718" max="11718" width="13.5703125" style="1" customWidth="1"/>
    <col min="11719" max="11719" width="14" style="1" customWidth="1"/>
    <col min="11720" max="11720" width="17.28515625" style="1" customWidth="1"/>
    <col min="11721" max="11721" width="25.85546875" style="1" customWidth="1"/>
    <col min="11722" max="11722" width="20.42578125" style="1" customWidth="1"/>
    <col min="11723" max="11723" width="10.85546875" style="1" bestFit="1" customWidth="1"/>
    <col min="11724" max="11724" width="12.42578125" style="1" customWidth="1"/>
    <col min="11725" max="11725" width="26" style="1" customWidth="1"/>
    <col min="11726" max="11971" width="9.140625" style="1"/>
    <col min="11972" max="11972" width="8.7109375" style="1" customWidth="1"/>
    <col min="11973" max="11973" width="78.7109375" style="1" customWidth="1"/>
    <col min="11974" max="11974" width="13.5703125" style="1" customWidth="1"/>
    <col min="11975" max="11975" width="14" style="1" customWidth="1"/>
    <col min="11976" max="11976" width="17.28515625" style="1" customWidth="1"/>
    <col min="11977" max="11977" width="25.85546875" style="1" customWidth="1"/>
    <col min="11978" max="11978" width="20.42578125" style="1" customWidth="1"/>
    <col min="11979" max="11979" width="10.85546875" style="1" bestFit="1" customWidth="1"/>
    <col min="11980" max="11980" width="12.42578125" style="1" customWidth="1"/>
    <col min="11981" max="11981" width="26" style="1" customWidth="1"/>
    <col min="11982" max="12227" width="9.140625" style="1"/>
    <col min="12228" max="12228" width="8.7109375" style="1" customWidth="1"/>
    <col min="12229" max="12229" width="78.7109375" style="1" customWidth="1"/>
    <col min="12230" max="12230" width="13.5703125" style="1" customWidth="1"/>
    <col min="12231" max="12231" width="14" style="1" customWidth="1"/>
    <col min="12232" max="12232" width="17.28515625" style="1" customWidth="1"/>
    <col min="12233" max="12233" width="25.85546875" style="1" customWidth="1"/>
    <col min="12234" max="12234" width="20.42578125" style="1" customWidth="1"/>
    <col min="12235" max="12235" width="10.85546875" style="1" bestFit="1" customWidth="1"/>
    <col min="12236" max="12236" width="12.42578125" style="1" customWidth="1"/>
    <col min="12237" max="12237" width="26" style="1" customWidth="1"/>
    <col min="12238" max="12483" width="9.140625" style="1"/>
    <col min="12484" max="12484" width="8.7109375" style="1" customWidth="1"/>
    <col min="12485" max="12485" width="78.7109375" style="1" customWidth="1"/>
    <col min="12486" max="12486" width="13.5703125" style="1" customWidth="1"/>
    <col min="12487" max="12487" width="14" style="1" customWidth="1"/>
    <col min="12488" max="12488" width="17.28515625" style="1" customWidth="1"/>
    <col min="12489" max="12489" width="25.85546875" style="1" customWidth="1"/>
    <col min="12490" max="12490" width="20.42578125" style="1" customWidth="1"/>
    <col min="12491" max="12491" width="10.85546875" style="1" bestFit="1" customWidth="1"/>
    <col min="12492" max="12492" width="12.42578125" style="1" customWidth="1"/>
    <col min="12493" max="12493" width="26" style="1" customWidth="1"/>
    <col min="12494" max="12739" width="9.140625" style="1"/>
    <col min="12740" max="12740" width="8.7109375" style="1" customWidth="1"/>
    <col min="12741" max="12741" width="78.7109375" style="1" customWidth="1"/>
    <col min="12742" max="12742" width="13.5703125" style="1" customWidth="1"/>
    <col min="12743" max="12743" width="14" style="1" customWidth="1"/>
    <col min="12744" max="12744" width="17.28515625" style="1" customWidth="1"/>
    <col min="12745" max="12745" width="25.85546875" style="1" customWidth="1"/>
    <col min="12746" max="12746" width="20.42578125" style="1" customWidth="1"/>
    <col min="12747" max="12747" width="10.85546875" style="1" bestFit="1" customWidth="1"/>
    <col min="12748" max="12748" width="12.42578125" style="1" customWidth="1"/>
    <col min="12749" max="12749" width="26" style="1" customWidth="1"/>
    <col min="12750" max="12995" width="9.140625" style="1"/>
    <col min="12996" max="12996" width="8.7109375" style="1" customWidth="1"/>
    <col min="12997" max="12997" width="78.7109375" style="1" customWidth="1"/>
    <col min="12998" max="12998" width="13.5703125" style="1" customWidth="1"/>
    <col min="12999" max="12999" width="14" style="1" customWidth="1"/>
    <col min="13000" max="13000" width="17.28515625" style="1" customWidth="1"/>
    <col min="13001" max="13001" width="25.85546875" style="1" customWidth="1"/>
    <col min="13002" max="13002" width="20.42578125" style="1" customWidth="1"/>
    <col min="13003" max="13003" width="10.85546875" style="1" bestFit="1" customWidth="1"/>
    <col min="13004" max="13004" width="12.42578125" style="1" customWidth="1"/>
    <col min="13005" max="13005" width="26" style="1" customWidth="1"/>
    <col min="13006" max="13251" width="9.140625" style="1"/>
    <col min="13252" max="13252" width="8.7109375" style="1" customWidth="1"/>
    <col min="13253" max="13253" width="78.7109375" style="1" customWidth="1"/>
    <col min="13254" max="13254" width="13.5703125" style="1" customWidth="1"/>
    <col min="13255" max="13255" width="14" style="1" customWidth="1"/>
    <col min="13256" max="13256" width="17.28515625" style="1" customWidth="1"/>
    <col min="13257" max="13257" width="25.85546875" style="1" customWidth="1"/>
    <col min="13258" max="13258" width="20.42578125" style="1" customWidth="1"/>
    <col min="13259" max="13259" width="10.85546875" style="1" bestFit="1" customWidth="1"/>
    <col min="13260" max="13260" width="12.42578125" style="1" customWidth="1"/>
    <col min="13261" max="13261" width="26" style="1" customWidth="1"/>
    <col min="13262" max="13507" width="9.140625" style="1"/>
    <col min="13508" max="13508" width="8.7109375" style="1" customWidth="1"/>
    <col min="13509" max="13509" width="78.7109375" style="1" customWidth="1"/>
    <col min="13510" max="13510" width="13.5703125" style="1" customWidth="1"/>
    <col min="13511" max="13511" width="14" style="1" customWidth="1"/>
    <col min="13512" max="13512" width="17.28515625" style="1" customWidth="1"/>
    <col min="13513" max="13513" width="25.85546875" style="1" customWidth="1"/>
    <col min="13514" max="13514" width="20.42578125" style="1" customWidth="1"/>
    <col min="13515" max="13515" width="10.85546875" style="1" bestFit="1" customWidth="1"/>
    <col min="13516" max="13516" width="12.42578125" style="1" customWidth="1"/>
    <col min="13517" max="13517" width="26" style="1" customWidth="1"/>
    <col min="13518" max="13763" width="9.140625" style="1"/>
    <col min="13764" max="13764" width="8.7109375" style="1" customWidth="1"/>
    <col min="13765" max="13765" width="78.7109375" style="1" customWidth="1"/>
    <col min="13766" max="13766" width="13.5703125" style="1" customWidth="1"/>
    <col min="13767" max="13767" width="14" style="1" customWidth="1"/>
    <col min="13768" max="13768" width="17.28515625" style="1" customWidth="1"/>
    <col min="13769" max="13769" width="25.85546875" style="1" customWidth="1"/>
    <col min="13770" max="13770" width="20.42578125" style="1" customWidth="1"/>
    <col min="13771" max="13771" width="10.85546875" style="1" bestFit="1" customWidth="1"/>
    <col min="13772" max="13772" width="12.42578125" style="1" customWidth="1"/>
    <col min="13773" max="13773" width="26" style="1" customWidth="1"/>
    <col min="13774" max="14019" width="9.140625" style="1"/>
    <col min="14020" max="14020" width="8.7109375" style="1" customWidth="1"/>
    <col min="14021" max="14021" width="78.7109375" style="1" customWidth="1"/>
    <col min="14022" max="14022" width="13.5703125" style="1" customWidth="1"/>
    <col min="14023" max="14023" width="14" style="1" customWidth="1"/>
    <col min="14024" max="14024" width="17.28515625" style="1" customWidth="1"/>
    <col min="14025" max="14025" width="25.85546875" style="1" customWidth="1"/>
    <col min="14026" max="14026" width="20.42578125" style="1" customWidth="1"/>
    <col min="14027" max="14027" width="10.85546875" style="1" bestFit="1" customWidth="1"/>
    <col min="14028" max="14028" width="12.42578125" style="1" customWidth="1"/>
    <col min="14029" max="14029" width="26" style="1" customWidth="1"/>
    <col min="14030" max="14275" width="9.140625" style="1"/>
    <col min="14276" max="14276" width="8.7109375" style="1" customWidth="1"/>
    <col min="14277" max="14277" width="78.7109375" style="1" customWidth="1"/>
    <col min="14278" max="14278" width="13.5703125" style="1" customWidth="1"/>
    <col min="14279" max="14279" width="14" style="1" customWidth="1"/>
    <col min="14280" max="14280" width="17.28515625" style="1" customWidth="1"/>
    <col min="14281" max="14281" width="25.85546875" style="1" customWidth="1"/>
    <col min="14282" max="14282" width="20.42578125" style="1" customWidth="1"/>
    <col min="14283" max="14283" width="10.85546875" style="1" bestFit="1" customWidth="1"/>
    <col min="14284" max="14284" width="12.42578125" style="1" customWidth="1"/>
    <col min="14285" max="14285" width="26" style="1" customWidth="1"/>
    <col min="14286" max="14531" width="9.140625" style="1"/>
    <col min="14532" max="14532" width="8.7109375" style="1" customWidth="1"/>
    <col min="14533" max="14533" width="78.7109375" style="1" customWidth="1"/>
    <col min="14534" max="14534" width="13.5703125" style="1" customWidth="1"/>
    <col min="14535" max="14535" width="14" style="1" customWidth="1"/>
    <col min="14536" max="14536" width="17.28515625" style="1" customWidth="1"/>
    <col min="14537" max="14537" width="25.85546875" style="1" customWidth="1"/>
    <col min="14538" max="14538" width="20.42578125" style="1" customWidth="1"/>
    <col min="14539" max="14539" width="10.85546875" style="1" bestFit="1" customWidth="1"/>
    <col min="14540" max="14540" width="12.42578125" style="1" customWidth="1"/>
    <col min="14541" max="14541" width="26" style="1" customWidth="1"/>
    <col min="14542" max="14787" width="9.140625" style="1"/>
    <col min="14788" max="14788" width="8.7109375" style="1" customWidth="1"/>
    <col min="14789" max="14789" width="78.7109375" style="1" customWidth="1"/>
    <col min="14790" max="14790" width="13.5703125" style="1" customWidth="1"/>
    <col min="14791" max="14791" width="14" style="1" customWidth="1"/>
    <col min="14792" max="14792" width="17.28515625" style="1" customWidth="1"/>
    <col min="14793" max="14793" width="25.85546875" style="1" customWidth="1"/>
    <col min="14794" max="14794" width="20.42578125" style="1" customWidth="1"/>
    <col min="14795" max="14795" width="10.85546875" style="1" bestFit="1" customWidth="1"/>
    <col min="14796" max="14796" width="12.42578125" style="1" customWidth="1"/>
    <col min="14797" max="14797" width="26" style="1" customWidth="1"/>
    <col min="14798" max="15043" width="9.140625" style="1"/>
    <col min="15044" max="15044" width="8.7109375" style="1" customWidth="1"/>
    <col min="15045" max="15045" width="78.7109375" style="1" customWidth="1"/>
    <col min="15046" max="15046" width="13.5703125" style="1" customWidth="1"/>
    <col min="15047" max="15047" width="14" style="1" customWidth="1"/>
    <col min="15048" max="15048" width="17.28515625" style="1" customWidth="1"/>
    <col min="15049" max="15049" width="25.85546875" style="1" customWidth="1"/>
    <col min="15050" max="15050" width="20.42578125" style="1" customWidth="1"/>
    <col min="15051" max="15051" width="10.85546875" style="1" bestFit="1" customWidth="1"/>
    <col min="15052" max="15052" width="12.42578125" style="1" customWidth="1"/>
    <col min="15053" max="15053" width="26" style="1" customWidth="1"/>
    <col min="15054" max="15299" width="9.140625" style="1"/>
    <col min="15300" max="15300" width="8.7109375" style="1" customWidth="1"/>
    <col min="15301" max="15301" width="78.7109375" style="1" customWidth="1"/>
    <col min="15302" max="15302" width="13.5703125" style="1" customWidth="1"/>
    <col min="15303" max="15303" width="14" style="1" customWidth="1"/>
    <col min="15304" max="15304" width="17.28515625" style="1" customWidth="1"/>
    <col min="15305" max="15305" width="25.85546875" style="1" customWidth="1"/>
    <col min="15306" max="15306" width="20.42578125" style="1" customWidth="1"/>
    <col min="15307" max="15307" width="10.85546875" style="1" bestFit="1" customWidth="1"/>
    <col min="15308" max="15308" width="12.42578125" style="1" customWidth="1"/>
    <col min="15309" max="15309" width="26" style="1" customWidth="1"/>
    <col min="15310" max="15555" width="9.140625" style="1"/>
    <col min="15556" max="15556" width="8.7109375" style="1" customWidth="1"/>
    <col min="15557" max="15557" width="78.7109375" style="1" customWidth="1"/>
    <col min="15558" max="15558" width="13.5703125" style="1" customWidth="1"/>
    <col min="15559" max="15559" width="14" style="1" customWidth="1"/>
    <col min="15560" max="15560" width="17.28515625" style="1" customWidth="1"/>
    <col min="15561" max="15561" width="25.85546875" style="1" customWidth="1"/>
    <col min="15562" max="15562" width="20.42578125" style="1" customWidth="1"/>
    <col min="15563" max="15563" width="10.85546875" style="1" bestFit="1" customWidth="1"/>
    <col min="15564" max="15564" width="12.42578125" style="1" customWidth="1"/>
    <col min="15565" max="15565" width="26" style="1" customWidth="1"/>
    <col min="15566" max="15811" width="9.140625" style="1"/>
    <col min="15812" max="15812" width="8.7109375" style="1" customWidth="1"/>
    <col min="15813" max="15813" width="78.7109375" style="1" customWidth="1"/>
    <col min="15814" max="15814" width="13.5703125" style="1" customWidth="1"/>
    <col min="15815" max="15815" width="14" style="1" customWidth="1"/>
    <col min="15816" max="15816" width="17.28515625" style="1" customWidth="1"/>
    <col min="15817" max="15817" width="25.85546875" style="1" customWidth="1"/>
    <col min="15818" max="15818" width="20.42578125" style="1" customWidth="1"/>
    <col min="15819" max="15819" width="10.85546875" style="1" bestFit="1" customWidth="1"/>
    <col min="15820" max="15820" width="12.42578125" style="1" customWidth="1"/>
    <col min="15821" max="15821" width="26" style="1" customWidth="1"/>
    <col min="15822" max="16067" width="9.140625" style="1"/>
    <col min="16068" max="16068" width="8.7109375" style="1" customWidth="1"/>
    <col min="16069" max="16069" width="78.7109375" style="1" customWidth="1"/>
    <col min="16070" max="16070" width="13.5703125" style="1" customWidth="1"/>
    <col min="16071" max="16071" width="14" style="1" customWidth="1"/>
    <col min="16072" max="16072" width="17.28515625" style="1" customWidth="1"/>
    <col min="16073" max="16073" width="25.85546875" style="1" customWidth="1"/>
    <col min="16074" max="16074" width="20.42578125" style="1" customWidth="1"/>
    <col min="16075" max="16075" width="10.85546875" style="1" bestFit="1" customWidth="1"/>
    <col min="16076" max="16076" width="12.42578125" style="1" customWidth="1"/>
    <col min="16077" max="16077" width="26" style="1" customWidth="1"/>
    <col min="16078" max="16384" width="9.140625" style="1"/>
  </cols>
  <sheetData>
    <row r="1" spans="1:69">
      <c r="D1" s="1" t="s">
        <v>265</v>
      </c>
      <c r="E1" s="50"/>
    </row>
    <row r="2" spans="1:69" ht="16.5" customHeight="1">
      <c r="D2" s="8"/>
      <c r="E2" s="9"/>
      <c r="F2" s="9"/>
    </row>
    <row r="3" spans="1:69">
      <c r="A3" s="121" t="s">
        <v>253</v>
      </c>
      <c r="B3" s="121"/>
      <c r="C3" s="121"/>
      <c r="D3" s="121"/>
      <c r="E3" s="121"/>
      <c r="F3" s="121"/>
    </row>
    <row r="4" spans="1:69" ht="48.75" customHeight="1">
      <c r="A4" s="122" t="s">
        <v>264</v>
      </c>
      <c r="B4" s="122"/>
      <c r="C4" s="122"/>
      <c r="D4" s="122"/>
      <c r="E4" s="122"/>
      <c r="F4" s="12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row>
    <row r="5" spans="1:69" ht="17.25" customHeight="1">
      <c r="A5" s="85"/>
      <c r="B5" s="85"/>
      <c r="C5" s="85"/>
      <c r="D5" s="85"/>
      <c r="E5" s="85"/>
      <c r="F5" s="85"/>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row>
    <row r="6" spans="1:69" ht="18.75" customHeight="1">
      <c r="A6" s="123" t="s">
        <v>254</v>
      </c>
      <c r="B6" s="123"/>
      <c r="C6" s="123"/>
      <c r="D6" s="123"/>
      <c r="E6" s="123"/>
      <c r="F6" s="123"/>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row>
    <row r="7" spans="1:69" ht="33.75" customHeight="1">
      <c r="A7" s="123" t="s">
        <v>266</v>
      </c>
      <c r="B7" s="123"/>
      <c r="C7" s="123"/>
      <c r="D7" s="123"/>
      <c r="E7" s="123"/>
      <c r="F7" s="123"/>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row>
    <row r="8" spans="1:69" ht="16.5" customHeight="1">
      <c r="A8" s="87"/>
      <c r="B8" s="124" t="s">
        <v>244</v>
      </c>
      <c r="C8" s="123"/>
      <c r="D8" s="123"/>
      <c r="E8" s="123"/>
      <c r="F8" s="123"/>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row>
    <row r="9" spans="1:69" ht="31.5" customHeight="1">
      <c r="A9" s="106"/>
      <c r="B9" s="124" t="s">
        <v>261</v>
      </c>
      <c r="C9" s="125"/>
      <c r="D9" s="125"/>
      <c r="E9" s="125"/>
      <c r="F9" s="125"/>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row>
    <row r="10" spans="1:69" ht="16.5" customHeight="1">
      <c r="A10" s="88"/>
      <c r="B10" s="124" t="s">
        <v>256</v>
      </c>
      <c r="C10" s="123"/>
      <c r="D10" s="123"/>
      <c r="E10" s="123"/>
      <c r="F10" s="123"/>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row>
    <row r="11" spans="1:69" ht="20.25" customHeight="1">
      <c r="A11" s="89"/>
      <c r="B11" s="124" t="s">
        <v>255</v>
      </c>
      <c r="C11" s="123"/>
      <c r="D11" s="123"/>
      <c r="E11" s="123"/>
      <c r="F11" s="123"/>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row>
    <row r="12" spans="1:69" ht="17.25" customHeight="1" thickBot="1">
      <c r="A12" s="85"/>
      <c r="B12" s="85"/>
      <c r="C12" s="85"/>
      <c r="D12" s="85"/>
      <c r="E12" s="85"/>
      <c r="F12" s="85"/>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row>
    <row r="13" spans="1:69" ht="65.25" customHeight="1" thickBot="1">
      <c r="A13" s="80" t="s">
        <v>0</v>
      </c>
      <c r="B13" s="81" t="s">
        <v>72</v>
      </c>
      <c r="C13" s="81" t="s">
        <v>1</v>
      </c>
      <c r="D13" s="81" t="s">
        <v>2</v>
      </c>
      <c r="E13" s="82" t="s">
        <v>262</v>
      </c>
      <c r="F13" s="90" t="s">
        <v>263</v>
      </c>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row>
    <row r="14" spans="1:69">
      <c r="A14" s="115" t="s">
        <v>259</v>
      </c>
      <c r="B14" s="116"/>
      <c r="C14" s="116"/>
      <c r="D14" s="116"/>
      <c r="E14" s="116"/>
      <c r="F14" s="10">
        <f>F15</f>
        <v>0</v>
      </c>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row>
    <row r="15" spans="1:69" ht="16.5" thickBot="1">
      <c r="A15" s="73" t="s">
        <v>242</v>
      </c>
      <c r="B15" s="69" t="s">
        <v>139</v>
      </c>
      <c r="C15" s="70" t="s">
        <v>138</v>
      </c>
      <c r="D15" s="70">
        <v>206</v>
      </c>
      <c r="E15" s="102">
        <v>0</v>
      </c>
      <c r="F15" s="71">
        <f>D15*E15</f>
        <v>0</v>
      </c>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row>
    <row r="16" spans="1:69">
      <c r="A16" s="117" t="s">
        <v>260</v>
      </c>
      <c r="B16" s="118"/>
      <c r="C16" s="118"/>
      <c r="D16" s="118"/>
      <c r="E16" s="118"/>
      <c r="F16" s="91">
        <f>F17</f>
        <v>0</v>
      </c>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row>
    <row r="17" spans="1:69" ht="16.5" thickBot="1">
      <c r="A17" s="68" t="s">
        <v>251</v>
      </c>
      <c r="B17" s="69" t="s">
        <v>140</v>
      </c>
      <c r="C17" s="70" t="s">
        <v>78</v>
      </c>
      <c r="D17" s="105">
        <f>D15*82/30.4</f>
        <v>555.65789473684208</v>
      </c>
      <c r="E17" s="102">
        <v>0</v>
      </c>
      <c r="F17" s="71">
        <f>D17*E17</f>
        <v>0</v>
      </c>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row>
    <row r="18" spans="1:69">
      <c r="A18" s="119" t="s">
        <v>131</v>
      </c>
      <c r="B18" s="120"/>
      <c r="C18" s="120"/>
      <c r="D18" s="120"/>
      <c r="E18" s="120"/>
      <c r="F18" s="11">
        <f>SUM(F19:F60)</f>
        <v>0</v>
      </c>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row>
    <row r="19" spans="1:69" s="4" customFormat="1">
      <c r="A19" s="12" t="s">
        <v>69</v>
      </c>
      <c r="B19" s="13" t="s">
        <v>11</v>
      </c>
      <c r="C19" s="14" t="s">
        <v>3</v>
      </c>
      <c r="D19" s="14">
        <v>1</v>
      </c>
      <c r="E19" s="51">
        <v>0</v>
      </c>
      <c r="F19" s="15">
        <f>D19*E19</f>
        <v>0</v>
      </c>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row>
    <row r="20" spans="1:69" s="4" customFormat="1">
      <c r="A20" s="12" t="s">
        <v>110</v>
      </c>
      <c r="B20" s="13" t="s">
        <v>12</v>
      </c>
      <c r="C20" s="14" t="s">
        <v>3</v>
      </c>
      <c r="D20" s="14">
        <v>1</v>
      </c>
      <c r="E20" s="51">
        <v>0</v>
      </c>
      <c r="F20" s="15">
        <f t="shared" ref="F20:F60" si="0">D20*E20</f>
        <v>0</v>
      </c>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c r="AZ20" s="76"/>
      <c r="BA20" s="76"/>
      <c r="BB20" s="76"/>
      <c r="BC20" s="76"/>
      <c r="BD20" s="76"/>
      <c r="BE20" s="76"/>
      <c r="BF20" s="76"/>
      <c r="BG20" s="76"/>
      <c r="BH20" s="76"/>
      <c r="BI20" s="76"/>
      <c r="BJ20" s="76"/>
      <c r="BK20" s="76"/>
      <c r="BL20" s="76"/>
      <c r="BM20" s="76"/>
      <c r="BN20" s="76"/>
      <c r="BO20" s="76"/>
      <c r="BP20" s="76"/>
      <c r="BQ20" s="76"/>
    </row>
    <row r="21" spans="1:69" s="4" customFormat="1">
      <c r="A21" s="12" t="s">
        <v>85</v>
      </c>
      <c r="B21" s="52" t="s">
        <v>13</v>
      </c>
      <c r="C21" s="14" t="s">
        <v>3</v>
      </c>
      <c r="D21" s="14">
        <v>1</v>
      </c>
      <c r="E21" s="51">
        <v>0</v>
      </c>
      <c r="F21" s="15">
        <f t="shared" si="0"/>
        <v>0</v>
      </c>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row>
    <row r="22" spans="1:69" s="4" customFormat="1">
      <c r="A22" s="12" t="s">
        <v>111</v>
      </c>
      <c r="B22" s="52" t="s">
        <v>141</v>
      </c>
      <c r="C22" s="14" t="s">
        <v>3</v>
      </c>
      <c r="D22" s="14">
        <v>1</v>
      </c>
      <c r="E22" s="51">
        <v>0</v>
      </c>
      <c r="F22" s="15">
        <f t="shared" si="0"/>
        <v>0</v>
      </c>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c r="BH22" s="76"/>
      <c r="BI22" s="76"/>
      <c r="BJ22" s="76"/>
      <c r="BK22" s="76"/>
      <c r="BL22" s="76"/>
      <c r="BM22" s="76"/>
      <c r="BN22" s="76"/>
      <c r="BO22" s="76"/>
      <c r="BP22" s="76"/>
      <c r="BQ22" s="76"/>
    </row>
    <row r="23" spans="1:69" s="4" customFormat="1">
      <c r="A23" s="12" t="s">
        <v>86</v>
      </c>
      <c r="B23" s="53" t="s">
        <v>5</v>
      </c>
      <c r="C23" s="14" t="s">
        <v>3</v>
      </c>
      <c r="D23" s="14">
        <v>1</v>
      </c>
      <c r="E23" s="51">
        <v>0</v>
      </c>
      <c r="F23" s="15">
        <f t="shared" si="0"/>
        <v>0</v>
      </c>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c r="BM23" s="76"/>
      <c r="BN23" s="76"/>
      <c r="BO23" s="76"/>
      <c r="BP23" s="76"/>
      <c r="BQ23" s="76"/>
    </row>
    <row r="24" spans="1:69" s="4" customFormat="1">
      <c r="A24" s="12" t="s">
        <v>112</v>
      </c>
      <c r="B24" s="53" t="s">
        <v>14</v>
      </c>
      <c r="C24" s="14" t="s">
        <v>3</v>
      </c>
      <c r="D24" s="14">
        <v>1</v>
      </c>
      <c r="E24" s="51">
        <v>0</v>
      </c>
      <c r="F24" s="15">
        <f t="shared" si="0"/>
        <v>0</v>
      </c>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row>
    <row r="25" spans="1:69" s="4" customFormat="1">
      <c r="A25" s="12" t="s">
        <v>87</v>
      </c>
      <c r="B25" s="54" t="s">
        <v>15</v>
      </c>
      <c r="C25" s="14" t="s">
        <v>3</v>
      </c>
      <c r="D25" s="14">
        <v>1</v>
      </c>
      <c r="E25" s="51">
        <v>0</v>
      </c>
      <c r="F25" s="15">
        <f t="shared" si="0"/>
        <v>0</v>
      </c>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row>
    <row r="26" spans="1:69" s="4" customFormat="1">
      <c r="A26" s="12" t="s">
        <v>113</v>
      </c>
      <c r="B26" s="53" t="s">
        <v>6</v>
      </c>
      <c r="C26" s="14" t="s">
        <v>3</v>
      </c>
      <c r="D26" s="14">
        <v>1</v>
      </c>
      <c r="E26" s="51">
        <v>0</v>
      </c>
      <c r="F26" s="15">
        <f t="shared" si="0"/>
        <v>0</v>
      </c>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row>
    <row r="27" spans="1:69" s="4" customFormat="1">
      <c r="A27" s="12" t="s">
        <v>88</v>
      </c>
      <c r="B27" s="53" t="s">
        <v>49</v>
      </c>
      <c r="C27" s="14" t="s">
        <v>3</v>
      </c>
      <c r="D27" s="14">
        <v>1</v>
      </c>
      <c r="E27" s="51">
        <v>0</v>
      </c>
      <c r="F27" s="15">
        <f t="shared" si="0"/>
        <v>0</v>
      </c>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row>
    <row r="28" spans="1:69" s="4" customFormat="1">
      <c r="A28" s="12" t="s">
        <v>114</v>
      </c>
      <c r="B28" s="54" t="s">
        <v>50</v>
      </c>
      <c r="C28" s="14" t="s">
        <v>3</v>
      </c>
      <c r="D28" s="14">
        <v>1</v>
      </c>
      <c r="E28" s="51">
        <v>0</v>
      </c>
      <c r="F28" s="15">
        <f t="shared" si="0"/>
        <v>0</v>
      </c>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c r="BM28" s="76"/>
      <c r="BN28" s="76"/>
      <c r="BO28" s="76"/>
      <c r="BP28" s="76"/>
      <c r="BQ28" s="76"/>
    </row>
    <row r="29" spans="1:69" s="4" customFormat="1">
      <c r="A29" s="12" t="s">
        <v>89</v>
      </c>
      <c r="B29" s="53" t="s">
        <v>16</v>
      </c>
      <c r="C29" s="14" t="s">
        <v>3</v>
      </c>
      <c r="D29" s="14">
        <v>1</v>
      </c>
      <c r="E29" s="51">
        <v>0</v>
      </c>
      <c r="F29" s="15">
        <f t="shared" si="0"/>
        <v>0</v>
      </c>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row>
    <row r="30" spans="1:69" s="4" customFormat="1">
      <c r="A30" s="12" t="s">
        <v>115</v>
      </c>
      <c r="B30" s="54" t="s">
        <v>17</v>
      </c>
      <c r="C30" s="14" t="s">
        <v>3</v>
      </c>
      <c r="D30" s="14">
        <v>1</v>
      </c>
      <c r="E30" s="51">
        <v>0</v>
      </c>
      <c r="F30" s="15">
        <f t="shared" si="0"/>
        <v>0</v>
      </c>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row>
    <row r="31" spans="1:69" s="4" customFormat="1">
      <c r="A31" s="12" t="s">
        <v>90</v>
      </c>
      <c r="B31" s="54" t="s">
        <v>18</v>
      </c>
      <c r="C31" s="14" t="s">
        <v>3</v>
      </c>
      <c r="D31" s="14">
        <v>1</v>
      </c>
      <c r="E31" s="51">
        <v>0</v>
      </c>
      <c r="F31" s="15">
        <f t="shared" si="0"/>
        <v>0</v>
      </c>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row>
    <row r="32" spans="1:69" s="4" customFormat="1">
      <c r="A32" s="12" t="s">
        <v>116</v>
      </c>
      <c r="B32" s="54" t="s">
        <v>51</v>
      </c>
      <c r="C32" s="14" t="s">
        <v>3</v>
      </c>
      <c r="D32" s="14">
        <v>1</v>
      </c>
      <c r="E32" s="51">
        <v>0</v>
      </c>
      <c r="F32" s="15">
        <f t="shared" si="0"/>
        <v>0</v>
      </c>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row>
    <row r="33" spans="1:69" s="4" customFormat="1">
      <c r="A33" s="12" t="s">
        <v>91</v>
      </c>
      <c r="B33" s="53" t="s">
        <v>19</v>
      </c>
      <c r="C33" s="14" t="s">
        <v>3</v>
      </c>
      <c r="D33" s="14">
        <v>1</v>
      </c>
      <c r="E33" s="51">
        <v>0</v>
      </c>
      <c r="F33" s="15">
        <f t="shared" si="0"/>
        <v>0</v>
      </c>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6"/>
    </row>
    <row r="34" spans="1:69" s="4" customFormat="1">
      <c r="A34" s="12" t="s">
        <v>117</v>
      </c>
      <c r="B34" s="54" t="s">
        <v>20</v>
      </c>
      <c r="C34" s="14" t="s">
        <v>3</v>
      </c>
      <c r="D34" s="14">
        <v>1</v>
      </c>
      <c r="E34" s="51">
        <v>0</v>
      </c>
      <c r="F34" s="15">
        <f t="shared" si="0"/>
        <v>0</v>
      </c>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row>
    <row r="35" spans="1:69" s="4" customFormat="1">
      <c r="A35" s="12" t="s">
        <v>92</v>
      </c>
      <c r="B35" s="54" t="s">
        <v>52</v>
      </c>
      <c r="C35" s="14" t="s">
        <v>3</v>
      </c>
      <c r="D35" s="14">
        <v>1</v>
      </c>
      <c r="E35" s="51">
        <v>0</v>
      </c>
      <c r="F35" s="15">
        <f t="shared" si="0"/>
        <v>0</v>
      </c>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row>
    <row r="36" spans="1:69" s="4" customFormat="1">
      <c r="A36" s="12" t="s">
        <v>118</v>
      </c>
      <c r="B36" s="53" t="s">
        <v>21</v>
      </c>
      <c r="C36" s="14" t="s">
        <v>3</v>
      </c>
      <c r="D36" s="14">
        <v>1</v>
      </c>
      <c r="E36" s="51">
        <v>0</v>
      </c>
      <c r="F36" s="15">
        <f t="shared" si="0"/>
        <v>0</v>
      </c>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row>
    <row r="37" spans="1:69" s="4" customFormat="1">
      <c r="A37" s="12" t="s">
        <v>93</v>
      </c>
      <c r="B37" s="53" t="s">
        <v>22</v>
      </c>
      <c r="C37" s="14" t="s">
        <v>3</v>
      </c>
      <c r="D37" s="14">
        <v>1</v>
      </c>
      <c r="E37" s="51">
        <v>0</v>
      </c>
      <c r="F37" s="15">
        <f t="shared" si="0"/>
        <v>0</v>
      </c>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row>
    <row r="38" spans="1:69" s="4" customFormat="1">
      <c r="A38" s="12" t="s">
        <v>119</v>
      </c>
      <c r="B38" s="55" t="s">
        <v>23</v>
      </c>
      <c r="C38" s="14" t="s">
        <v>3</v>
      </c>
      <c r="D38" s="14">
        <v>1</v>
      </c>
      <c r="E38" s="51">
        <v>0</v>
      </c>
      <c r="F38" s="15">
        <f t="shared" si="0"/>
        <v>0</v>
      </c>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row>
    <row r="39" spans="1:69" s="4" customFormat="1">
      <c r="A39" s="12" t="s">
        <v>94</v>
      </c>
      <c r="B39" s="55" t="s">
        <v>24</v>
      </c>
      <c r="C39" s="14" t="s">
        <v>3</v>
      </c>
      <c r="D39" s="14">
        <v>1</v>
      </c>
      <c r="E39" s="51">
        <v>0</v>
      </c>
      <c r="F39" s="15">
        <f t="shared" si="0"/>
        <v>0</v>
      </c>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row>
    <row r="40" spans="1:69" s="5" customFormat="1">
      <c r="A40" s="12" t="s">
        <v>120</v>
      </c>
      <c r="B40" s="55" t="s">
        <v>25</v>
      </c>
      <c r="C40" s="14" t="s">
        <v>3</v>
      </c>
      <c r="D40" s="14">
        <v>1</v>
      </c>
      <c r="E40" s="51">
        <v>0</v>
      </c>
      <c r="F40" s="15">
        <f t="shared" si="0"/>
        <v>0</v>
      </c>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6"/>
      <c r="BM40" s="76"/>
      <c r="BN40" s="76"/>
      <c r="BO40" s="76"/>
      <c r="BP40" s="76"/>
      <c r="BQ40" s="76"/>
    </row>
    <row r="41" spans="1:69" s="5" customFormat="1">
      <c r="A41" s="12" t="s">
        <v>95</v>
      </c>
      <c r="B41" s="56" t="s">
        <v>71</v>
      </c>
      <c r="C41" s="14" t="s">
        <v>3</v>
      </c>
      <c r="D41" s="14">
        <v>1</v>
      </c>
      <c r="E41" s="51">
        <v>0</v>
      </c>
      <c r="F41" s="15">
        <f t="shared" si="0"/>
        <v>0</v>
      </c>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row>
    <row r="42" spans="1:69" s="5" customFormat="1">
      <c r="A42" s="12" t="s">
        <v>121</v>
      </c>
      <c r="B42" s="56" t="s">
        <v>64</v>
      </c>
      <c r="C42" s="14" t="s">
        <v>3</v>
      </c>
      <c r="D42" s="14">
        <v>1</v>
      </c>
      <c r="E42" s="51">
        <v>0</v>
      </c>
      <c r="F42" s="15">
        <f t="shared" si="0"/>
        <v>0</v>
      </c>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row>
    <row r="43" spans="1:69" s="5" customFormat="1">
      <c r="A43" s="12" t="s">
        <v>96</v>
      </c>
      <c r="B43" s="55" t="s">
        <v>26</v>
      </c>
      <c r="C43" s="14" t="s">
        <v>3</v>
      </c>
      <c r="D43" s="14">
        <v>1</v>
      </c>
      <c r="E43" s="51">
        <v>0</v>
      </c>
      <c r="F43" s="15">
        <f t="shared" si="0"/>
        <v>0</v>
      </c>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row>
    <row r="44" spans="1:69" s="5" customFormat="1">
      <c r="A44" s="12" t="s">
        <v>122</v>
      </c>
      <c r="B44" s="55" t="s">
        <v>27</v>
      </c>
      <c r="C44" s="14" t="s">
        <v>3</v>
      </c>
      <c r="D44" s="14">
        <v>1</v>
      </c>
      <c r="E44" s="51">
        <v>0</v>
      </c>
      <c r="F44" s="15">
        <f t="shared" si="0"/>
        <v>0</v>
      </c>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6"/>
    </row>
    <row r="45" spans="1:69" s="5" customFormat="1">
      <c r="A45" s="12" t="s">
        <v>97</v>
      </c>
      <c r="B45" s="55" t="s">
        <v>28</v>
      </c>
      <c r="C45" s="14" t="s">
        <v>3</v>
      </c>
      <c r="D45" s="14">
        <v>1</v>
      </c>
      <c r="E45" s="51">
        <v>0</v>
      </c>
      <c r="F45" s="15">
        <f t="shared" si="0"/>
        <v>0</v>
      </c>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row>
    <row r="46" spans="1:69" s="5" customFormat="1">
      <c r="A46" s="12" t="s">
        <v>123</v>
      </c>
      <c r="B46" s="55" t="s">
        <v>29</v>
      </c>
      <c r="C46" s="14" t="s">
        <v>3</v>
      </c>
      <c r="D46" s="14">
        <v>1</v>
      </c>
      <c r="E46" s="51">
        <v>0</v>
      </c>
      <c r="F46" s="15">
        <f t="shared" si="0"/>
        <v>0</v>
      </c>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row>
    <row r="47" spans="1:69" s="5" customFormat="1">
      <c r="A47" s="12" t="s">
        <v>98</v>
      </c>
      <c r="B47" s="55" t="s">
        <v>142</v>
      </c>
      <c r="C47" s="14" t="s">
        <v>3</v>
      </c>
      <c r="D47" s="14">
        <v>1</v>
      </c>
      <c r="E47" s="51">
        <v>0</v>
      </c>
      <c r="F47" s="15">
        <f t="shared" si="0"/>
        <v>0</v>
      </c>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row>
    <row r="48" spans="1:69" s="5" customFormat="1">
      <c r="A48" s="12" t="s">
        <v>124</v>
      </c>
      <c r="B48" s="55" t="s">
        <v>30</v>
      </c>
      <c r="C48" s="14" t="s">
        <v>3</v>
      </c>
      <c r="D48" s="14">
        <v>1</v>
      </c>
      <c r="E48" s="51">
        <v>0</v>
      </c>
      <c r="F48" s="15">
        <f t="shared" si="0"/>
        <v>0</v>
      </c>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c r="BB48" s="76"/>
      <c r="BC48" s="76"/>
      <c r="BD48" s="76"/>
      <c r="BE48" s="76"/>
      <c r="BF48" s="76"/>
      <c r="BG48" s="76"/>
      <c r="BH48" s="76"/>
      <c r="BI48" s="76"/>
      <c r="BJ48" s="76"/>
      <c r="BK48" s="76"/>
      <c r="BL48" s="76"/>
      <c r="BM48" s="76"/>
      <c r="BN48" s="76"/>
      <c r="BO48" s="76"/>
      <c r="BP48" s="76"/>
      <c r="BQ48" s="76"/>
    </row>
    <row r="49" spans="1:69" s="5" customFormat="1">
      <c r="A49" s="12" t="s">
        <v>99</v>
      </c>
      <c r="B49" s="55" t="s">
        <v>79</v>
      </c>
      <c r="C49" s="14" t="s">
        <v>3</v>
      </c>
      <c r="D49" s="14">
        <v>1</v>
      </c>
      <c r="E49" s="51">
        <v>0</v>
      </c>
      <c r="F49" s="15">
        <f t="shared" si="0"/>
        <v>0</v>
      </c>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row>
    <row r="50" spans="1:69" s="5" customFormat="1">
      <c r="A50" s="12" t="s">
        <v>125</v>
      </c>
      <c r="B50" s="55" t="s">
        <v>80</v>
      </c>
      <c r="C50" s="14" t="s">
        <v>3</v>
      </c>
      <c r="D50" s="14">
        <v>1</v>
      </c>
      <c r="E50" s="51">
        <v>0</v>
      </c>
      <c r="F50" s="15">
        <f t="shared" si="0"/>
        <v>0</v>
      </c>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6"/>
    </row>
    <row r="51" spans="1:69" s="5" customFormat="1">
      <c r="A51" s="12" t="s">
        <v>100</v>
      </c>
      <c r="B51" s="57" t="s">
        <v>53</v>
      </c>
      <c r="C51" s="14" t="s">
        <v>3</v>
      </c>
      <c r="D51" s="14">
        <v>1</v>
      </c>
      <c r="E51" s="51">
        <v>0</v>
      </c>
      <c r="F51" s="15">
        <f t="shared" si="0"/>
        <v>0</v>
      </c>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row>
    <row r="52" spans="1:69" s="5" customFormat="1">
      <c r="A52" s="12" t="s">
        <v>126</v>
      </c>
      <c r="B52" s="55" t="s">
        <v>31</v>
      </c>
      <c r="C52" s="14" t="s">
        <v>3</v>
      </c>
      <c r="D52" s="14">
        <v>1</v>
      </c>
      <c r="E52" s="51">
        <v>0</v>
      </c>
      <c r="F52" s="15">
        <f t="shared" si="0"/>
        <v>0</v>
      </c>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row>
    <row r="53" spans="1:69" s="5" customFormat="1">
      <c r="A53" s="12" t="s">
        <v>148</v>
      </c>
      <c r="B53" s="67" t="s">
        <v>143</v>
      </c>
      <c r="C53" s="14" t="s">
        <v>3</v>
      </c>
      <c r="D53" s="14">
        <v>1</v>
      </c>
      <c r="E53" s="51">
        <v>0</v>
      </c>
      <c r="F53" s="15">
        <f t="shared" si="0"/>
        <v>0</v>
      </c>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row>
    <row r="54" spans="1:69" s="5" customFormat="1">
      <c r="A54" s="12" t="s">
        <v>149</v>
      </c>
      <c r="B54" s="55" t="s">
        <v>144</v>
      </c>
      <c r="C54" s="14" t="s">
        <v>3</v>
      </c>
      <c r="D54" s="14">
        <v>1</v>
      </c>
      <c r="E54" s="51">
        <v>0</v>
      </c>
      <c r="F54" s="15">
        <f t="shared" si="0"/>
        <v>0</v>
      </c>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row>
    <row r="55" spans="1:69" s="5" customFormat="1">
      <c r="A55" s="12" t="s">
        <v>150</v>
      </c>
      <c r="B55" s="55" t="s">
        <v>145</v>
      </c>
      <c r="C55" s="14" t="s">
        <v>3</v>
      </c>
      <c r="D55" s="14">
        <v>1</v>
      </c>
      <c r="E55" s="51">
        <v>0</v>
      </c>
      <c r="F55" s="15">
        <f t="shared" si="0"/>
        <v>0</v>
      </c>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row>
    <row r="56" spans="1:69" s="5" customFormat="1">
      <c r="A56" s="12" t="s">
        <v>151</v>
      </c>
      <c r="B56" s="55" t="s">
        <v>146</v>
      </c>
      <c r="C56" s="14" t="s">
        <v>3</v>
      </c>
      <c r="D56" s="14">
        <v>1</v>
      </c>
      <c r="E56" s="51">
        <v>0</v>
      </c>
      <c r="F56" s="15">
        <f t="shared" si="0"/>
        <v>0</v>
      </c>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6"/>
    </row>
    <row r="57" spans="1:69" s="5" customFormat="1">
      <c r="A57" s="12" t="s">
        <v>152</v>
      </c>
      <c r="B57" s="55" t="s">
        <v>147</v>
      </c>
      <c r="C57" s="14" t="s">
        <v>3</v>
      </c>
      <c r="D57" s="14">
        <v>1</v>
      </c>
      <c r="E57" s="51">
        <v>0</v>
      </c>
      <c r="F57" s="15">
        <f t="shared" si="0"/>
        <v>0</v>
      </c>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row>
    <row r="58" spans="1:69" s="5" customFormat="1">
      <c r="A58" s="12" t="s">
        <v>153</v>
      </c>
      <c r="B58" s="55" t="s">
        <v>232</v>
      </c>
      <c r="C58" s="14" t="s">
        <v>3</v>
      </c>
      <c r="D58" s="14">
        <v>1</v>
      </c>
      <c r="E58" s="51">
        <v>0</v>
      </c>
      <c r="F58" s="15">
        <f t="shared" ref="F58" si="1">D58*E58</f>
        <v>0</v>
      </c>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c r="BB58" s="76"/>
      <c r="BC58" s="76"/>
      <c r="BD58" s="76"/>
      <c r="BE58" s="76"/>
      <c r="BF58" s="76"/>
      <c r="BG58" s="76"/>
      <c r="BH58" s="76"/>
      <c r="BI58" s="76"/>
      <c r="BJ58" s="76"/>
      <c r="BK58" s="76"/>
      <c r="BL58" s="76"/>
      <c r="BM58" s="76"/>
      <c r="BN58" s="76"/>
      <c r="BO58" s="76"/>
      <c r="BP58" s="76"/>
      <c r="BQ58" s="76"/>
    </row>
    <row r="59" spans="1:69" s="5" customFormat="1">
      <c r="A59" s="12" t="s">
        <v>154</v>
      </c>
      <c r="B59" s="55" t="s">
        <v>73</v>
      </c>
      <c r="C59" s="14" t="s">
        <v>3</v>
      </c>
      <c r="D59" s="14">
        <v>1</v>
      </c>
      <c r="E59" s="51">
        <v>0</v>
      </c>
      <c r="F59" s="15">
        <f t="shared" si="0"/>
        <v>0</v>
      </c>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row>
    <row r="60" spans="1:69" s="2" customFormat="1" ht="32.25" thickBot="1">
      <c r="A60" s="16" t="s">
        <v>233</v>
      </c>
      <c r="B60" s="58" t="s">
        <v>54</v>
      </c>
      <c r="C60" s="17" t="s">
        <v>3</v>
      </c>
      <c r="D60" s="17">
        <v>1</v>
      </c>
      <c r="E60" s="101">
        <v>0</v>
      </c>
      <c r="F60" s="64">
        <f t="shared" si="0"/>
        <v>0</v>
      </c>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c r="BJ60" s="77"/>
      <c r="BK60" s="77"/>
      <c r="BL60" s="77"/>
      <c r="BM60" s="77"/>
      <c r="BN60" s="77"/>
      <c r="BO60" s="77"/>
      <c r="BP60" s="77"/>
      <c r="BQ60" s="77"/>
    </row>
    <row r="61" spans="1:69" s="2" customFormat="1">
      <c r="A61" s="109" t="s">
        <v>171</v>
      </c>
      <c r="B61" s="110"/>
      <c r="C61" s="110"/>
      <c r="D61" s="110"/>
      <c r="E61" s="110"/>
      <c r="F61" s="18">
        <f>F62+F66+F67</f>
        <v>0</v>
      </c>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7"/>
    </row>
    <row r="62" spans="1:69" s="2" customFormat="1">
      <c r="A62" s="12" t="s">
        <v>102</v>
      </c>
      <c r="B62" s="19" t="s">
        <v>7</v>
      </c>
      <c r="C62" s="14" t="s">
        <v>8</v>
      </c>
      <c r="D62" s="63">
        <v>4290</v>
      </c>
      <c r="E62" s="51">
        <v>0</v>
      </c>
      <c r="F62" s="15">
        <f>D62*E62</f>
        <v>0</v>
      </c>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row>
    <row r="63" spans="1:69" s="2" customFormat="1">
      <c r="A63" s="12" t="s">
        <v>137</v>
      </c>
      <c r="B63" s="19" t="s">
        <v>55</v>
      </c>
      <c r="C63" s="14" t="s">
        <v>9</v>
      </c>
      <c r="D63" s="14" t="s">
        <v>130</v>
      </c>
      <c r="E63" s="51">
        <v>0</v>
      </c>
      <c r="F63" s="15" t="s">
        <v>130</v>
      </c>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7"/>
    </row>
    <row r="64" spans="1:69" s="2" customFormat="1">
      <c r="A64" s="12" t="s">
        <v>172</v>
      </c>
      <c r="B64" s="19" t="s">
        <v>56</v>
      </c>
      <c r="C64" s="14" t="s">
        <v>9</v>
      </c>
      <c r="D64" s="14" t="s">
        <v>130</v>
      </c>
      <c r="E64" s="51">
        <v>0</v>
      </c>
      <c r="F64" s="15" t="s">
        <v>130</v>
      </c>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7"/>
    </row>
    <row r="65" spans="1:69" s="2" customFormat="1">
      <c r="A65" s="12" t="s">
        <v>173</v>
      </c>
      <c r="B65" s="19" t="s">
        <v>57</v>
      </c>
      <c r="C65" s="14" t="s">
        <v>9</v>
      </c>
      <c r="D65" s="14" t="s">
        <v>130</v>
      </c>
      <c r="E65" s="51">
        <v>0</v>
      </c>
      <c r="F65" s="15" t="s">
        <v>130</v>
      </c>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7"/>
    </row>
    <row r="66" spans="1:69" s="2" customFormat="1">
      <c r="A66" s="12" t="s">
        <v>174</v>
      </c>
      <c r="B66" s="19" t="s">
        <v>58</v>
      </c>
      <c r="C66" s="14" t="s">
        <v>9</v>
      </c>
      <c r="D66" s="104">
        <f>D62*150.15</f>
        <v>644143.5</v>
      </c>
      <c r="E66" s="51">
        <v>0</v>
      </c>
      <c r="F66" s="15">
        <f>D66*E66</f>
        <v>0</v>
      </c>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c r="BA66" s="77"/>
      <c r="BB66" s="77"/>
      <c r="BC66" s="77"/>
      <c r="BD66" s="77"/>
      <c r="BE66" s="77"/>
      <c r="BF66" s="77"/>
      <c r="BG66" s="77"/>
      <c r="BH66" s="77"/>
      <c r="BI66" s="77"/>
      <c r="BJ66" s="77"/>
      <c r="BK66" s="77"/>
      <c r="BL66" s="77"/>
      <c r="BM66" s="77"/>
      <c r="BN66" s="77"/>
      <c r="BO66" s="77"/>
      <c r="BP66" s="77"/>
      <c r="BQ66" s="77"/>
    </row>
    <row r="67" spans="1:69" s="2" customFormat="1" ht="16.5" thickBot="1">
      <c r="A67" s="16" t="s">
        <v>175</v>
      </c>
      <c r="B67" s="65" t="s">
        <v>10</v>
      </c>
      <c r="C67" s="17" t="s">
        <v>8</v>
      </c>
      <c r="D67" s="66">
        <v>4290</v>
      </c>
      <c r="E67" s="101">
        <v>0</v>
      </c>
      <c r="F67" s="64">
        <f>E67*D67</f>
        <v>0</v>
      </c>
      <c r="G67" s="77"/>
      <c r="H67" s="77"/>
      <c r="I67" s="77"/>
      <c r="J67" s="77"/>
      <c r="K67" s="77"/>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77"/>
      <c r="AP67" s="77"/>
      <c r="AQ67" s="77"/>
      <c r="AR67" s="77"/>
      <c r="AS67" s="77"/>
      <c r="AT67" s="77"/>
      <c r="AU67" s="77"/>
      <c r="AV67" s="77"/>
      <c r="AW67" s="77"/>
      <c r="AX67" s="77"/>
      <c r="AY67" s="77"/>
      <c r="AZ67" s="77"/>
      <c r="BA67" s="77"/>
      <c r="BB67" s="77"/>
      <c r="BC67" s="77"/>
      <c r="BD67" s="77"/>
      <c r="BE67" s="77"/>
      <c r="BF67" s="77"/>
      <c r="BG67" s="77"/>
      <c r="BH67" s="77"/>
      <c r="BI67" s="77"/>
      <c r="BJ67" s="77"/>
      <c r="BK67" s="77"/>
      <c r="BL67" s="77"/>
      <c r="BM67" s="77"/>
      <c r="BN67" s="77"/>
      <c r="BO67" s="77"/>
      <c r="BP67" s="77"/>
      <c r="BQ67" s="77"/>
    </row>
    <row r="68" spans="1:69" s="2" customFormat="1">
      <c r="A68" s="109" t="s">
        <v>249</v>
      </c>
      <c r="B68" s="110"/>
      <c r="C68" s="110"/>
      <c r="D68" s="110"/>
      <c r="E68" s="110"/>
      <c r="F68" s="18">
        <f>SUM(F69:F126)</f>
        <v>1150000</v>
      </c>
      <c r="G68" s="77"/>
      <c r="H68" s="77"/>
      <c r="I68" s="77"/>
      <c r="J68" s="77"/>
      <c r="K68" s="77"/>
      <c r="L68" s="77"/>
      <c r="M68" s="77"/>
      <c r="N68" s="77"/>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7"/>
    </row>
    <row r="69" spans="1:69" s="6" customFormat="1">
      <c r="A69" s="83" t="s">
        <v>176</v>
      </c>
      <c r="B69" s="93" t="s">
        <v>81</v>
      </c>
      <c r="C69" s="62" t="s">
        <v>3</v>
      </c>
      <c r="D69" s="63">
        <v>1</v>
      </c>
      <c r="E69" s="51">
        <v>0</v>
      </c>
      <c r="F69" s="92">
        <f>D69*E69</f>
        <v>0</v>
      </c>
      <c r="G69" s="77"/>
      <c r="H69" s="77"/>
      <c r="I69" s="77"/>
      <c r="J69" s="77"/>
      <c r="K69" s="77"/>
      <c r="L69" s="77"/>
      <c r="M69" s="77"/>
      <c r="N69" s="77"/>
      <c r="O69" s="77"/>
      <c r="P69" s="77"/>
      <c r="Q69" s="77"/>
      <c r="R69" s="77"/>
      <c r="S69" s="77"/>
      <c r="T69" s="77"/>
      <c r="U69" s="77"/>
      <c r="V69" s="77"/>
      <c r="W69" s="77"/>
      <c r="X69" s="77"/>
      <c r="Y69" s="77"/>
      <c r="Z69" s="77"/>
      <c r="AA69" s="77"/>
      <c r="AB69" s="77"/>
      <c r="AC69" s="77"/>
      <c r="AD69" s="77"/>
      <c r="AE69" s="77"/>
      <c r="AF69" s="77"/>
      <c r="AG69" s="77"/>
      <c r="AH69" s="77"/>
      <c r="AI69" s="77"/>
      <c r="AJ69" s="77"/>
      <c r="AK69" s="77"/>
      <c r="AL69" s="77"/>
      <c r="AM69" s="77"/>
      <c r="AN69" s="77"/>
      <c r="AO69" s="77"/>
      <c r="AP69" s="77"/>
      <c r="AQ69" s="77"/>
      <c r="AR69" s="77"/>
      <c r="AS69" s="77"/>
      <c r="AT69" s="77"/>
      <c r="AU69" s="77"/>
      <c r="AV69" s="77"/>
      <c r="AW69" s="77"/>
      <c r="AX69" s="77"/>
      <c r="AY69" s="77"/>
      <c r="AZ69" s="77"/>
      <c r="BA69" s="77"/>
      <c r="BB69" s="77"/>
      <c r="BC69" s="77"/>
      <c r="BD69" s="77"/>
      <c r="BE69" s="77"/>
      <c r="BF69" s="77"/>
      <c r="BG69" s="77"/>
      <c r="BH69" s="77"/>
      <c r="BI69" s="77"/>
      <c r="BJ69" s="77"/>
      <c r="BK69" s="77"/>
      <c r="BL69" s="77"/>
      <c r="BM69" s="77"/>
      <c r="BN69" s="77"/>
      <c r="BO69" s="77"/>
      <c r="BP69" s="77"/>
      <c r="BQ69" s="77"/>
    </row>
    <row r="70" spans="1:69" s="6" customFormat="1" ht="19.5" customHeight="1">
      <c r="A70" s="83" t="s">
        <v>177</v>
      </c>
      <c r="B70" s="60" t="s">
        <v>155</v>
      </c>
      <c r="C70" s="62" t="s">
        <v>3</v>
      </c>
      <c r="D70" s="63">
        <v>1</v>
      </c>
      <c r="E70" s="51">
        <f>E60</f>
        <v>0</v>
      </c>
      <c r="F70" s="92">
        <f t="shared" ref="F70:F126" si="2">D70*E70</f>
        <v>0</v>
      </c>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7"/>
    </row>
    <row r="71" spans="1:69" s="2" customFormat="1">
      <c r="A71" s="83" t="s">
        <v>178</v>
      </c>
      <c r="B71" s="54" t="s">
        <v>32</v>
      </c>
      <c r="C71" s="62" t="s">
        <v>3</v>
      </c>
      <c r="D71" s="63">
        <v>1</v>
      </c>
      <c r="E71" s="51">
        <v>0</v>
      </c>
      <c r="F71" s="92">
        <f t="shared" si="2"/>
        <v>0</v>
      </c>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7"/>
    </row>
    <row r="72" spans="1:69" s="2" customFormat="1">
      <c r="A72" s="83" t="s">
        <v>179</v>
      </c>
      <c r="B72" s="94" t="s">
        <v>45</v>
      </c>
      <c r="C72" s="62" t="s">
        <v>3</v>
      </c>
      <c r="D72" s="63">
        <v>1</v>
      </c>
      <c r="E72" s="51">
        <v>0</v>
      </c>
      <c r="F72" s="92">
        <f t="shared" si="2"/>
        <v>0</v>
      </c>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c r="BA72" s="77"/>
      <c r="BB72" s="77"/>
      <c r="BC72" s="77"/>
      <c r="BD72" s="77"/>
      <c r="BE72" s="77"/>
      <c r="BF72" s="77"/>
      <c r="BG72" s="77"/>
      <c r="BH72" s="77"/>
      <c r="BI72" s="77"/>
      <c r="BJ72" s="77"/>
      <c r="BK72" s="77"/>
      <c r="BL72" s="77"/>
      <c r="BM72" s="77"/>
      <c r="BN72" s="77"/>
      <c r="BO72" s="77"/>
      <c r="BP72" s="77"/>
      <c r="BQ72" s="77"/>
    </row>
    <row r="73" spans="1:69" s="2" customFormat="1">
      <c r="A73" s="83" t="s">
        <v>234</v>
      </c>
      <c r="B73" s="94" t="s">
        <v>156</v>
      </c>
      <c r="C73" s="62" t="s">
        <v>3</v>
      </c>
      <c r="D73" s="63">
        <v>1</v>
      </c>
      <c r="E73" s="51">
        <v>0</v>
      </c>
      <c r="F73" s="92">
        <f t="shared" si="2"/>
        <v>0</v>
      </c>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row>
    <row r="74" spans="1:69" s="2" customFormat="1">
      <c r="A74" s="83" t="s">
        <v>180</v>
      </c>
      <c r="B74" s="94" t="s">
        <v>33</v>
      </c>
      <c r="C74" s="62" t="s">
        <v>3</v>
      </c>
      <c r="D74" s="63">
        <v>1</v>
      </c>
      <c r="E74" s="51">
        <v>0</v>
      </c>
      <c r="F74" s="92">
        <f t="shared" si="2"/>
        <v>0</v>
      </c>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c r="AU74" s="77"/>
      <c r="AV74" s="77"/>
      <c r="AW74" s="77"/>
      <c r="AX74" s="77"/>
      <c r="AY74" s="77"/>
      <c r="AZ74" s="77"/>
      <c r="BA74" s="77"/>
      <c r="BB74" s="77"/>
      <c r="BC74" s="77"/>
      <c r="BD74" s="77"/>
      <c r="BE74" s="77"/>
      <c r="BF74" s="77"/>
      <c r="BG74" s="77"/>
      <c r="BH74" s="77"/>
      <c r="BI74" s="77"/>
      <c r="BJ74" s="77"/>
      <c r="BK74" s="77"/>
      <c r="BL74" s="77"/>
      <c r="BM74" s="77"/>
      <c r="BN74" s="77"/>
      <c r="BO74" s="77"/>
      <c r="BP74" s="77"/>
      <c r="BQ74" s="77"/>
    </row>
    <row r="75" spans="1:69" s="2" customFormat="1" ht="31.5">
      <c r="A75" s="83" t="s">
        <v>181</v>
      </c>
      <c r="B75" s="59" t="s">
        <v>82</v>
      </c>
      <c r="C75" s="62" t="s">
        <v>3</v>
      </c>
      <c r="D75" s="63">
        <v>1</v>
      </c>
      <c r="E75" s="51">
        <v>0</v>
      </c>
      <c r="F75" s="92">
        <f t="shared" si="2"/>
        <v>0</v>
      </c>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c r="BI75" s="77"/>
      <c r="BJ75" s="77"/>
      <c r="BK75" s="77"/>
      <c r="BL75" s="77"/>
      <c r="BM75" s="77"/>
      <c r="BN75" s="77"/>
      <c r="BO75" s="77"/>
      <c r="BP75" s="77"/>
      <c r="BQ75" s="77"/>
    </row>
    <row r="76" spans="1:69" s="2" customFormat="1">
      <c r="A76" s="83" t="s">
        <v>182</v>
      </c>
      <c r="B76" s="55" t="s">
        <v>34</v>
      </c>
      <c r="C76" s="62" t="s">
        <v>3</v>
      </c>
      <c r="D76" s="63">
        <v>1</v>
      </c>
      <c r="E76" s="51">
        <v>0</v>
      </c>
      <c r="F76" s="92">
        <f t="shared" si="2"/>
        <v>0</v>
      </c>
      <c r="G76" s="77"/>
      <c r="H76" s="77"/>
      <c r="I76" s="77"/>
      <c r="J76" s="77"/>
      <c r="K76" s="77"/>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c r="AM76" s="77"/>
      <c r="AN76" s="77"/>
      <c r="AO76" s="77"/>
      <c r="AP76" s="77"/>
      <c r="AQ76" s="77"/>
      <c r="AR76" s="77"/>
      <c r="AS76" s="77"/>
      <c r="AT76" s="77"/>
      <c r="AU76" s="77"/>
      <c r="AV76" s="77"/>
      <c r="AW76" s="77"/>
      <c r="AX76" s="77"/>
      <c r="AY76" s="77"/>
      <c r="AZ76" s="77"/>
      <c r="BA76" s="77"/>
      <c r="BB76" s="77"/>
      <c r="BC76" s="77"/>
      <c r="BD76" s="77"/>
      <c r="BE76" s="77"/>
      <c r="BF76" s="77"/>
      <c r="BG76" s="77"/>
      <c r="BH76" s="77"/>
      <c r="BI76" s="77"/>
      <c r="BJ76" s="77"/>
      <c r="BK76" s="77"/>
      <c r="BL76" s="77"/>
      <c r="BM76" s="77"/>
      <c r="BN76" s="77"/>
      <c r="BO76" s="77"/>
      <c r="BP76" s="77"/>
      <c r="BQ76" s="77"/>
    </row>
    <row r="77" spans="1:69" s="2" customFormat="1">
      <c r="A77" s="83" t="s">
        <v>183</v>
      </c>
      <c r="B77" s="55" t="s">
        <v>18</v>
      </c>
      <c r="C77" s="62" t="s">
        <v>3</v>
      </c>
      <c r="D77" s="63">
        <v>1</v>
      </c>
      <c r="E77" s="51">
        <v>0</v>
      </c>
      <c r="F77" s="92">
        <f t="shared" si="2"/>
        <v>0</v>
      </c>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c r="BI77" s="77"/>
      <c r="BJ77" s="77"/>
      <c r="BK77" s="77"/>
      <c r="BL77" s="77"/>
      <c r="BM77" s="77"/>
      <c r="BN77" s="77"/>
      <c r="BO77" s="77"/>
      <c r="BP77" s="77"/>
      <c r="BQ77" s="77"/>
    </row>
    <row r="78" spans="1:69" s="2" customFormat="1">
      <c r="A78" s="83" t="s">
        <v>184</v>
      </c>
      <c r="B78" s="53" t="s">
        <v>35</v>
      </c>
      <c r="C78" s="62" t="s">
        <v>3</v>
      </c>
      <c r="D78" s="63">
        <v>1</v>
      </c>
      <c r="E78" s="51">
        <v>0</v>
      </c>
      <c r="F78" s="92">
        <f t="shared" si="2"/>
        <v>0</v>
      </c>
      <c r="G78" s="77"/>
      <c r="H78" s="77"/>
      <c r="I78" s="77"/>
      <c r="J78" s="77"/>
      <c r="K78" s="77"/>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c r="BI78" s="77"/>
      <c r="BJ78" s="77"/>
      <c r="BK78" s="77"/>
      <c r="BL78" s="77"/>
      <c r="BM78" s="77"/>
      <c r="BN78" s="77"/>
      <c r="BO78" s="77"/>
      <c r="BP78" s="77"/>
      <c r="BQ78" s="77"/>
    </row>
    <row r="79" spans="1:69" s="2" customFormat="1">
      <c r="A79" s="83" t="s">
        <v>185</v>
      </c>
      <c r="B79" s="53" t="s">
        <v>19</v>
      </c>
      <c r="C79" s="62" t="s">
        <v>3</v>
      </c>
      <c r="D79" s="63">
        <v>1</v>
      </c>
      <c r="E79" s="51">
        <v>0</v>
      </c>
      <c r="F79" s="92">
        <f t="shared" si="2"/>
        <v>0</v>
      </c>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row>
    <row r="80" spans="1:69" s="2" customFormat="1">
      <c r="A80" s="83" t="s">
        <v>186</v>
      </c>
      <c r="B80" s="54" t="s">
        <v>36</v>
      </c>
      <c r="C80" s="62" t="s">
        <v>3</v>
      </c>
      <c r="D80" s="63">
        <v>1</v>
      </c>
      <c r="E80" s="51">
        <v>0</v>
      </c>
      <c r="F80" s="92">
        <f t="shared" si="2"/>
        <v>0</v>
      </c>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c r="BI80" s="77"/>
      <c r="BJ80" s="77"/>
      <c r="BK80" s="77"/>
      <c r="BL80" s="77"/>
      <c r="BM80" s="77"/>
      <c r="BN80" s="77"/>
      <c r="BO80" s="77"/>
      <c r="BP80" s="77"/>
      <c r="BQ80" s="77"/>
    </row>
    <row r="81" spans="1:69" s="2" customFormat="1">
      <c r="A81" s="83" t="s">
        <v>187</v>
      </c>
      <c r="B81" s="54" t="s">
        <v>37</v>
      </c>
      <c r="C81" s="62" t="s">
        <v>3</v>
      </c>
      <c r="D81" s="63">
        <v>1</v>
      </c>
      <c r="E81" s="51">
        <v>0</v>
      </c>
      <c r="F81" s="92">
        <f t="shared" si="2"/>
        <v>0</v>
      </c>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c r="BJ81" s="77"/>
      <c r="BK81" s="77"/>
      <c r="BL81" s="77"/>
      <c r="BM81" s="77"/>
      <c r="BN81" s="77"/>
      <c r="BO81" s="77"/>
      <c r="BP81" s="77"/>
      <c r="BQ81" s="77"/>
    </row>
    <row r="82" spans="1:69" s="2" customFormat="1">
      <c r="A82" s="83" t="s">
        <v>188</v>
      </c>
      <c r="B82" s="55" t="s">
        <v>59</v>
      </c>
      <c r="C82" s="62" t="s">
        <v>3</v>
      </c>
      <c r="D82" s="63">
        <v>1</v>
      </c>
      <c r="E82" s="51">
        <v>0</v>
      </c>
      <c r="F82" s="92">
        <f t="shared" si="2"/>
        <v>0</v>
      </c>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c r="BA82" s="77"/>
      <c r="BB82" s="77"/>
      <c r="BC82" s="77"/>
      <c r="BD82" s="77"/>
      <c r="BE82" s="77"/>
      <c r="BF82" s="77"/>
      <c r="BG82" s="77"/>
      <c r="BH82" s="77"/>
      <c r="BI82" s="77"/>
      <c r="BJ82" s="77"/>
      <c r="BK82" s="77"/>
      <c r="BL82" s="77"/>
      <c r="BM82" s="77"/>
      <c r="BN82" s="77"/>
      <c r="BO82" s="77"/>
      <c r="BP82" s="77"/>
      <c r="BQ82" s="77"/>
    </row>
    <row r="83" spans="1:69" s="6" customFormat="1">
      <c r="A83" s="83" t="s">
        <v>189</v>
      </c>
      <c r="B83" s="57" t="s">
        <v>74</v>
      </c>
      <c r="C83" s="62" t="s">
        <v>3</v>
      </c>
      <c r="D83" s="63">
        <v>1</v>
      </c>
      <c r="E83" s="51">
        <v>0</v>
      </c>
      <c r="F83" s="92">
        <f t="shared" si="2"/>
        <v>0</v>
      </c>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row>
    <row r="84" spans="1:69" s="2" customFormat="1">
      <c r="A84" s="83" t="s">
        <v>190</v>
      </c>
      <c r="B84" s="57" t="s">
        <v>157</v>
      </c>
      <c r="C84" s="62" t="s">
        <v>3</v>
      </c>
      <c r="D84" s="63">
        <v>1</v>
      </c>
      <c r="E84" s="51">
        <v>0</v>
      </c>
      <c r="F84" s="92">
        <f t="shared" si="2"/>
        <v>0</v>
      </c>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row>
    <row r="85" spans="1:69" s="2" customFormat="1" ht="31.5">
      <c r="A85" s="83" t="s">
        <v>191</v>
      </c>
      <c r="B85" s="60" t="s">
        <v>158</v>
      </c>
      <c r="C85" s="62" t="s">
        <v>3</v>
      </c>
      <c r="D85" s="63">
        <v>1</v>
      </c>
      <c r="E85" s="51">
        <v>0</v>
      </c>
      <c r="F85" s="92">
        <f t="shared" si="2"/>
        <v>0</v>
      </c>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c r="BI85" s="77"/>
      <c r="BJ85" s="77"/>
      <c r="BK85" s="77"/>
      <c r="BL85" s="77"/>
      <c r="BM85" s="77"/>
      <c r="BN85" s="77"/>
      <c r="BO85" s="77"/>
      <c r="BP85" s="77"/>
      <c r="BQ85" s="77"/>
    </row>
    <row r="86" spans="1:69" s="2" customFormat="1">
      <c r="A86" s="83" t="s">
        <v>192</v>
      </c>
      <c r="B86" s="53" t="s">
        <v>60</v>
      </c>
      <c r="C86" s="62" t="s">
        <v>3</v>
      </c>
      <c r="D86" s="63">
        <v>1</v>
      </c>
      <c r="E86" s="51">
        <v>0</v>
      </c>
      <c r="F86" s="92">
        <f t="shared" si="2"/>
        <v>0</v>
      </c>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row>
    <row r="87" spans="1:69" s="2" customFormat="1">
      <c r="A87" s="83" t="s">
        <v>193</v>
      </c>
      <c r="B87" s="54" t="s">
        <v>61</v>
      </c>
      <c r="C87" s="62" t="s">
        <v>3</v>
      </c>
      <c r="D87" s="63">
        <v>1</v>
      </c>
      <c r="E87" s="51">
        <v>0</v>
      </c>
      <c r="F87" s="92">
        <f t="shared" si="2"/>
        <v>0</v>
      </c>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row>
    <row r="88" spans="1:69" s="2" customFormat="1">
      <c r="A88" s="83" t="s">
        <v>194</v>
      </c>
      <c r="B88" s="54" t="s">
        <v>38</v>
      </c>
      <c r="C88" s="62" t="s">
        <v>3</v>
      </c>
      <c r="D88" s="63">
        <v>1</v>
      </c>
      <c r="E88" s="51">
        <v>0</v>
      </c>
      <c r="F88" s="92">
        <f t="shared" si="2"/>
        <v>0</v>
      </c>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c r="AX88" s="77"/>
      <c r="AY88" s="77"/>
      <c r="AZ88" s="77"/>
      <c r="BA88" s="77"/>
      <c r="BB88" s="77"/>
      <c r="BC88" s="77"/>
      <c r="BD88" s="77"/>
      <c r="BE88" s="77"/>
      <c r="BF88" s="77"/>
      <c r="BG88" s="77"/>
      <c r="BH88" s="77"/>
      <c r="BI88" s="77"/>
      <c r="BJ88" s="77"/>
      <c r="BK88" s="77"/>
      <c r="BL88" s="77"/>
      <c r="BM88" s="77"/>
      <c r="BN88" s="77"/>
      <c r="BO88" s="77"/>
      <c r="BP88" s="77"/>
      <c r="BQ88" s="77"/>
    </row>
    <row r="89" spans="1:69" s="2" customFormat="1">
      <c r="A89" s="83" t="s">
        <v>195</v>
      </c>
      <c r="B89" s="54" t="s">
        <v>62</v>
      </c>
      <c r="C89" s="62" t="s">
        <v>3</v>
      </c>
      <c r="D89" s="63">
        <v>1</v>
      </c>
      <c r="E89" s="51">
        <v>0</v>
      </c>
      <c r="F89" s="92">
        <f t="shared" si="2"/>
        <v>0</v>
      </c>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c r="BI89" s="77"/>
      <c r="BJ89" s="77"/>
      <c r="BK89" s="77"/>
      <c r="BL89" s="77"/>
      <c r="BM89" s="77"/>
      <c r="BN89" s="77"/>
      <c r="BO89" s="77"/>
      <c r="BP89" s="77"/>
      <c r="BQ89" s="77"/>
    </row>
    <row r="90" spans="1:69" s="2" customFormat="1">
      <c r="A90" s="83" t="s">
        <v>196</v>
      </c>
      <c r="B90" s="54" t="s">
        <v>42</v>
      </c>
      <c r="C90" s="62" t="s">
        <v>3</v>
      </c>
      <c r="D90" s="63">
        <v>1</v>
      </c>
      <c r="E90" s="51">
        <v>0</v>
      </c>
      <c r="F90" s="92">
        <f t="shared" si="2"/>
        <v>0</v>
      </c>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7"/>
    </row>
    <row r="91" spans="1:69" s="2" customFormat="1">
      <c r="A91" s="83" t="s">
        <v>197</v>
      </c>
      <c r="B91" s="54" t="s">
        <v>159</v>
      </c>
      <c r="C91" s="62" t="s">
        <v>3</v>
      </c>
      <c r="D91" s="63">
        <v>1</v>
      </c>
      <c r="E91" s="51">
        <v>0</v>
      </c>
      <c r="F91" s="92">
        <f t="shared" si="2"/>
        <v>0</v>
      </c>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c r="AY91" s="77"/>
      <c r="AZ91" s="77"/>
      <c r="BA91" s="77"/>
      <c r="BB91" s="77"/>
      <c r="BC91" s="77"/>
      <c r="BD91" s="77"/>
      <c r="BE91" s="77"/>
      <c r="BF91" s="77"/>
      <c r="BG91" s="77"/>
      <c r="BH91" s="77"/>
      <c r="BI91" s="77"/>
      <c r="BJ91" s="77"/>
      <c r="BK91" s="77"/>
      <c r="BL91" s="77"/>
      <c r="BM91" s="77"/>
      <c r="BN91" s="77"/>
      <c r="BO91" s="77"/>
      <c r="BP91" s="77"/>
      <c r="BQ91" s="77"/>
    </row>
    <row r="92" spans="1:69" s="2" customFormat="1">
      <c r="A92" s="83" t="s">
        <v>198</v>
      </c>
      <c r="B92" s="57" t="s">
        <v>235</v>
      </c>
      <c r="C92" s="62" t="s">
        <v>3</v>
      </c>
      <c r="D92" s="63">
        <v>1</v>
      </c>
      <c r="E92" s="51">
        <v>0</v>
      </c>
      <c r="F92" s="92">
        <f t="shared" si="2"/>
        <v>0</v>
      </c>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7"/>
      <c r="BK92" s="77"/>
      <c r="BL92" s="77"/>
      <c r="BM92" s="77"/>
      <c r="BN92" s="77"/>
      <c r="BO92" s="77"/>
      <c r="BP92" s="77"/>
      <c r="BQ92" s="77"/>
    </row>
    <row r="93" spans="1:69" s="2" customFormat="1">
      <c r="A93" s="83" t="s">
        <v>199</v>
      </c>
      <c r="B93" s="57" t="s">
        <v>43</v>
      </c>
      <c r="C93" s="62" t="s">
        <v>3</v>
      </c>
      <c r="D93" s="63">
        <v>1</v>
      </c>
      <c r="E93" s="51">
        <v>0</v>
      </c>
      <c r="F93" s="92">
        <f t="shared" si="2"/>
        <v>0</v>
      </c>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7"/>
    </row>
    <row r="94" spans="1:69" s="2" customFormat="1" ht="31.5">
      <c r="A94" s="83" t="s">
        <v>200</v>
      </c>
      <c r="B94" s="60" t="s">
        <v>63</v>
      </c>
      <c r="C94" s="62" t="s">
        <v>3</v>
      </c>
      <c r="D94" s="63">
        <v>1</v>
      </c>
      <c r="E94" s="51">
        <v>0</v>
      </c>
      <c r="F94" s="92">
        <f t="shared" si="2"/>
        <v>0</v>
      </c>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c r="AX94" s="77"/>
      <c r="AY94" s="77"/>
      <c r="AZ94" s="77"/>
      <c r="BA94" s="77"/>
      <c r="BB94" s="77"/>
      <c r="BC94" s="77"/>
      <c r="BD94" s="77"/>
      <c r="BE94" s="77"/>
      <c r="BF94" s="77"/>
      <c r="BG94" s="77"/>
      <c r="BH94" s="77"/>
      <c r="BI94" s="77"/>
      <c r="BJ94" s="77"/>
      <c r="BK94" s="77"/>
      <c r="BL94" s="77"/>
      <c r="BM94" s="77"/>
      <c r="BN94" s="77"/>
      <c r="BO94" s="77"/>
      <c r="BP94" s="77"/>
      <c r="BQ94" s="77"/>
    </row>
    <row r="95" spans="1:69" s="2" customFormat="1">
      <c r="A95" s="83" t="s">
        <v>201</v>
      </c>
      <c r="B95" s="57" t="s">
        <v>252</v>
      </c>
      <c r="C95" s="62" t="s">
        <v>3</v>
      </c>
      <c r="D95" s="63">
        <v>1</v>
      </c>
      <c r="E95" s="51">
        <v>0</v>
      </c>
      <c r="F95" s="92">
        <f t="shared" si="2"/>
        <v>0</v>
      </c>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c r="BI95" s="77"/>
      <c r="BJ95" s="77"/>
      <c r="BK95" s="77"/>
      <c r="BL95" s="77"/>
      <c r="BM95" s="77"/>
      <c r="BN95" s="77"/>
      <c r="BO95" s="77"/>
      <c r="BP95" s="77"/>
      <c r="BQ95" s="77"/>
    </row>
    <row r="96" spans="1:69" s="2" customFormat="1">
      <c r="A96" s="83" t="s">
        <v>202</v>
      </c>
      <c r="B96" s="57" t="s">
        <v>47</v>
      </c>
      <c r="C96" s="62" t="s">
        <v>3</v>
      </c>
      <c r="D96" s="63">
        <v>1</v>
      </c>
      <c r="E96" s="51">
        <v>0</v>
      </c>
      <c r="F96" s="92">
        <f t="shared" si="2"/>
        <v>0</v>
      </c>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row>
    <row r="97" spans="1:69" s="2" customFormat="1">
      <c r="A97" s="83" t="s">
        <v>203</v>
      </c>
      <c r="B97" s="57" t="s">
        <v>65</v>
      </c>
      <c r="C97" s="62" t="s">
        <v>3</v>
      </c>
      <c r="D97" s="63">
        <v>1</v>
      </c>
      <c r="E97" s="51">
        <v>0</v>
      </c>
      <c r="F97" s="92">
        <f t="shared" si="2"/>
        <v>0</v>
      </c>
      <c r="G97" s="77"/>
      <c r="H97" s="77"/>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row>
    <row r="98" spans="1:69" s="2" customFormat="1">
      <c r="A98" s="83" t="s">
        <v>204</v>
      </c>
      <c r="B98" s="57" t="s">
        <v>41</v>
      </c>
      <c r="C98" s="62" t="s">
        <v>3</v>
      </c>
      <c r="D98" s="63">
        <v>1</v>
      </c>
      <c r="E98" s="51">
        <v>0</v>
      </c>
      <c r="F98" s="92">
        <f t="shared" si="2"/>
        <v>0</v>
      </c>
      <c r="G98" s="77"/>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c r="BC98" s="77"/>
      <c r="BD98" s="77"/>
      <c r="BE98" s="77"/>
      <c r="BF98" s="77"/>
      <c r="BG98" s="77"/>
      <c r="BH98" s="77"/>
      <c r="BI98" s="77"/>
      <c r="BJ98" s="77"/>
      <c r="BK98" s="77"/>
      <c r="BL98" s="77"/>
      <c r="BM98" s="77"/>
      <c r="BN98" s="77"/>
      <c r="BO98" s="77"/>
      <c r="BP98" s="77"/>
      <c r="BQ98" s="77"/>
    </row>
    <row r="99" spans="1:69" s="2" customFormat="1">
      <c r="A99" s="83" t="s">
        <v>205</v>
      </c>
      <c r="B99" s="57" t="s">
        <v>4</v>
      </c>
      <c r="C99" s="62" t="s">
        <v>3</v>
      </c>
      <c r="D99" s="63">
        <v>1</v>
      </c>
      <c r="E99" s="51">
        <v>0</v>
      </c>
      <c r="F99" s="92">
        <f t="shared" si="2"/>
        <v>0</v>
      </c>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row>
    <row r="100" spans="1:69" s="2" customFormat="1">
      <c r="A100" s="83" t="s">
        <v>206</v>
      </c>
      <c r="B100" s="95" t="s">
        <v>44</v>
      </c>
      <c r="C100" s="62" t="s">
        <v>3</v>
      </c>
      <c r="D100" s="63">
        <v>1</v>
      </c>
      <c r="E100" s="51">
        <v>0</v>
      </c>
      <c r="F100" s="92">
        <f t="shared" si="2"/>
        <v>0</v>
      </c>
      <c r="G100" s="77"/>
      <c r="H100" s="77"/>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row>
    <row r="101" spans="1:69" s="2" customFormat="1">
      <c r="A101" s="83" t="s">
        <v>207</v>
      </c>
      <c r="B101" s="95" t="s">
        <v>40</v>
      </c>
      <c r="C101" s="62" t="s">
        <v>3</v>
      </c>
      <c r="D101" s="63">
        <v>1</v>
      </c>
      <c r="E101" s="51">
        <v>0</v>
      </c>
      <c r="F101" s="92">
        <f t="shared" si="2"/>
        <v>0</v>
      </c>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row>
    <row r="102" spans="1:69" s="2" customFormat="1">
      <c r="A102" s="83" t="s">
        <v>208</v>
      </c>
      <c r="B102" s="95" t="s">
        <v>39</v>
      </c>
      <c r="C102" s="62" t="s">
        <v>3</v>
      </c>
      <c r="D102" s="63">
        <v>1</v>
      </c>
      <c r="E102" s="51">
        <v>0</v>
      </c>
      <c r="F102" s="92">
        <f t="shared" si="2"/>
        <v>0</v>
      </c>
      <c r="G102" s="77"/>
      <c r="H102" s="77"/>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row>
    <row r="103" spans="1:69" s="2" customFormat="1">
      <c r="A103" s="83" t="s">
        <v>209</v>
      </c>
      <c r="B103" s="95" t="s">
        <v>160</v>
      </c>
      <c r="C103" s="62" t="s">
        <v>3</v>
      </c>
      <c r="D103" s="63">
        <v>1</v>
      </c>
      <c r="E103" s="51">
        <v>0</v>
      </c>
      <c r="F103" s="92">
        <f t="shared" si="2"/>
        <v>0</v>
      </c>
      <c r="G103" s="77"/>
      <c r="H103" s="77"/>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c r="BI103" s="77"/>
      <c r="BJ103" s="77"/>
      <c r="BK103" s="77"/>
      <c r="BL103" s="77"/>
      <c r="BM103" s="77"/>
      <c r="BN103" s="77"/>
      <c r="BO103" s="77"/>
      <c r="BP103" s="77"/>
      <c r="BQ103" s="77"/>
    </row>
    <row r="104" spans="1:69" s="2" customFormat="1">
      <c r="A104" s="83" t="s">
        <v>210</v>
      </c>
      <c r="B104" s="95" t="s">
        <v>161</v>
      </c>
      <c r="C104" s="62" t="s">
        <v>3</v>
      </c>
      <c r="D104" s="63">
        <v>1</v>
      </c>
      <c r="E104" s="51">
        <v>0</v>
      </c>
      <c r="F104" s="92">
        <f t="shared" si="2"/>
        <v>0</v>
      </c>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c r="BI104" s="77"/>
      <c r="BJ104" s="77"/>
      <c r="BK104" s="77"/>
      <c r="BL104" s="77"/>
      <c r="BM104" s="77"/>
      <c r="BN104" s="77"/>
      <c r="BO104" s="77"/>
      <c r="BP104" s="77"/>
      <c r="BQ104" s="77"/>
    </row>
    <row r="105" spans="1:69" s="2" customFormat="1">
      <c r="A105" s="83" t="s">
        <v>211</v>
      </c>
      <c r="B105" s="95" t="s">
        <v>162</v>
      </c>
      <c r="C105" s="62" t="s">
        <v>3</v>
      </c>
      <c r="D105" s="63">
        <v>1</v>
      </c>
      <c r="E105" s="51">
        <v>0</v>
      </c>
      <c r="F105" s="92">
        <f t="shared" si="2"/>
        <v>0</v>
      </c>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c r="BI105" s="77"/>
      <c r="BJ105" s="77"/>
      <c r="BK105" s="77"/>
      <c r="BL105" s="77"/>
      <c r="BM105" s="77"/>
      <c r="BN105" s="77"/>
      <c r="BO105" s="77"/>
      <c r="BP105" s="77"/>
      <c r="BQ105" s="77"/>
    </row>
    <row r="106" spans="1:69" s="2" customFormat="1">
      <c r="A106" s="83" t="s">
        <v>212</v>
      </c>
      <c r="B106" s="95" t="s">
        <v>163</v>
      </c>
      <c r="C106" s="62" t="s">
        <v>3</v>
      </c>
      <c r="D106" s="63">
        <v>1</v>
      </c>
      <c r="E106" s="51">
        <v>0</v>
      </c>
      <c r="F106" s="92">
        <f t="shared" si="2"/>
        <v>0</v>
      </c>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c r="BI106" s="77"/>
      <c r="BJ106" s="77"/>
      <c r="BK106" s="77"/>
      <c r="BL106" s="77"/>
      <c r="BM106" s="77"/>
      <c r="BN106" s="77"/>
      <c r="BO106" s="77"/>
      <c r="BP106" s="77"/>
      <c r="BQ106" s="77"/>
    </row>
    <row r="107" spans="1:69" s="84" customFormat="1">
      <c r="A107" s="83" t="s">
        <v>213</v>
      </c>
      <c r="B107" s="95" t="s">
        <v>164</v>
      </c>
      <c r="C107" s="62" t="s">
        <v>3</v>
      </c>
      <c r="D107" s="63">
        <v>1</v>
      </c>
      <c r="E107" s="51">
        <v>0</v>
      </c>
      <c r="F107" s="92">
        <f t="shared" si="2"/>
        <v>0</v>
      </c>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c r="BI107" s="77"/>
      <c r="BJ107" s="77"/>
      <c r="BK107" s="77"/>
      <c r="BL107" s="77"/>
      <c r="BM107" s="77"/>
      <c r="BN107" s="77"/>
      <c r="BO107" s="77"/>
      <c r="BP107" s="77"/>
      <c r="BQ107" s="77"/>
    </row>
    <row r="108" spans="1:69" s="84" customFormat="1">
      <c r="A108" s="83" t="s">
        <v>214</v>
      </c>
      <c r="B108" s="95" t="s">
        <v>236</v>
      </c>
      <c r="C108" s="62" t="s">
        <v>3</v>
      </c>
      <c r="D108" s="63">
        <v>1</v>
      </c>
      <c r="E108" s="51">
        <v>0</v>
      </c>
      <c r="F108" s="92">
        <f t="shared" si="2"/>
        <v>0</v>
      </c>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row>
    <row r="109" spans="1:69" s="84" customFormat="1">
      <c r="A109" s="83" t="s">
        <v>215</v>
      </c>
      <c r="B109" s="95" t="s">
        <v>165</v>
      </c>
      <c r="C109" s="62" t="s">
        <v>3</v>
      </c>
      <c r="D109" s="63">
        <v>1</v>
      </c>
      <c r="E109" s="51">
        <v>0</v>
      </c>
      <c r="F109" s="92">
        <f t="shared" si="2"/>
        <v>0</v>
      </c>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c r="BI109" s="77"/>
      <c r="BJ109" s="77"/>
      <c r="BK109" s="77"/>
      <c r="BL109" s="77"/>
      <c r="BM109" s="77"/>
      <c r="BN109" s="77"/>
      <c r="BO109" s="77"/>
      <c r="BP109" s="77"/>
      <c r="BQ109" s="77"/>
    </row>
    <row r="110" spans="1:69" s="84" customFormat="1">
      <c r="A110" s="83" t="s">
        <v>216</v>
      </c>
      <c r="B110" s="95" t="s">
        <v>166</v>
      </c>
      <c r="C110" s="62" t="s">
        <v>3</v>
      </c>
      <c r="D110" s="63">
        <v>1</v>
      </c>
      <c r="E110" s="51">
        <v>0</v>
      </c>
      <c r="F110" s="92">
        <f t="shared" si="2"/>
        <v>0</v>
      </c>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c r="BD110" s="77"/>
      <c r="BE110" s="77"/>
      <c r="BF110" s="77"/>
      <c r="BG110" s="77"/>
      <c r="BH110" s="77"/>
      <c r="BI110" s="77"/>
      <c r="BJ110" s="77"/>
      <c r="BK110" s="77"/>
      <c r="BL110" s="77"/>
      <c r="BM110" s="77"/>
      <c r="BN110" s="77"/>
      <c r="BO110" s="77"/>
      <c r="BP110" s="77"/>
      <c r="BQ110" s="77"/>
    </row>
    <row r="111" spans="1:69" s="84" customFormat="1">
      <c r="A111" s="83" t="s">
        <v>217</v>
      </c>
      <c r="B111" s="95" t="s">
        <v>167</v>
      </c>
      <c r="C111" s="62" t="s">
        <v>3</v>
      </c>
      <c r="D111" s="63">
        <v>1</v>
      </c>
      <c r="E111" s="51">
        <v>0</v>
      </c>
      <c r="F111" s="92">
        <f t="shared" si="2"/>
        <v>0</v>
      </c>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7"/>
      <c r="AQ111" s="77"/>
      <c r="AR111" s="77"/>
      <c r="AS111" s="77"/>
      <c r="AT111" s="77"/>
      <c r="AU111" s="77"/>
      <c r="AV111" s="77"/>
      <c r="AW111" s="77"/>
      <c r="AX111" s="77"/>
      <c r="AY111" s="77"/>
      <c r="AZ111" s="77"/>
      <c r="BA111" s="77"/>
      <c r="BB111" s="77"/>
      <c r="BC111" s="77"/>
      <c r="BD111" s="77"/>
      <c r="BE111" s="77"/>
      <c r="BF111" s="77"/>
      <c r="BG111" s="77"/>
      <c r="BH111" s="77"/>
      <c r="BI111" s="77"/>
      <c r="BJ111" s="77"/>
      <c r="BK111" s="77"/>
      <c r="BL111" s="77"/>
      <c r="BM111" s="77"/>
      <c r="BN111" s="77"/>
      <c r="BO111" s="77"/>
      <c r="BP111" s="77"/>
      <c r="BQ111" s="77"/>
    </row>
    <row r="112" spans="1:69" s="2" customFormat="1">
      <c r="A112" s="83" t="s">
        <v>218</v>
      </c>
      <c r="B112" s="95" t="s">
        <v>83</v>
      </c>
      <c r="C112" s="62" t="s">
        <v>3</v>
      </c>
      <c r="D112" s="63">
        <v>1</v>
      </c>
      <c r="E112" s="51">
        <v>0</v>
      </c>
      <c r="F112" s="92">
        <f t="shared" si="2"/>
        <v>0</v>
      </c>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7"/>
      <c r="AQ112" s="77"/>
      <c r="AR112" s="77"/>
      <c r="AS112" s="77"/>
      <c r="AT112" s="77"/>
      <c r="AU112" s="77"/>
      <c r="AV112" s="77"/>
      <c r="AW112" s="77"/>
      <c r="AX112" s="77"/>
      <c r="AY112" s="77"/>
      <c r="AZ112" s="77"/>
      <c r="BA112" s="77"/>
      <c r="BB112" s="77"/>
      <c r="BC112" s="77"/>
      <c r="BD112" s="77"/>
      <c r="BE112" s="77"/>
      <c r="BF112" s="77"/>
      <c r="BG112" s="77"/>
      <c r="BH112" s="77"/>
      <c r="BI112" s="77"/>
      <c r="BJ112" s="77"/>
      <c r="BK112" s="77"/>
      <c r="BL112" s="77"/>
      <c r="BM112" s="77"/>
      <c r="BN112" s="77"/>
      <c r="BO112" s="77"/>
      <c r="BP112" s="77"/>
      <c r="BQ112" s="77"/>
    </row>
    <row r="113" spans="1:69" s="2" customFormat="1">
      <c r="A113" s="83" t="s">
        <v>219</v>
      </c>
      <c r="B113" s="95" t="s">
        <v>46</v>
      </c>
      <c r="C113" s="62" t="s">
        <v>3</v>
      </c>
      <c r="D113" s="63">
        <v>1</v>
      </c>
      <c r="E113" s="51">
        <v>0</v>
      </c>
      <c r="F113" s="92">
        <f t="shared" si="2"/>
        <v>0</v>
      </c>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7"/>
      <c r="AQ113" s="77"/>
      <c r="AR113" s="77"/>
      <c r="AS113" s="77"/>
      <c r="AT113" s="77"/>
      <c r="AU113" s="77"/>
      <c r="AV113" s="77"/>
      <c r="AW113" s="77"/>
      <c r="AX113" s="77"/>
      <c r="AY113" s="77"/>
      <c r="AZ113" s="77"/>
      <c r="BA113" s="77"/>
      <c r="BB113" s="77"/>
      <c r="BC113" s="77"/>
      <c r="BD113" s="77"/>
      <c r="BE113" s="77"/>
      <c r="BF113" s="77"/>
      <c r="BG113" s="77"/>
      <c r="BH113" s="77"/>
      <c r="BI113" s="77"/>
      <c r="BJ113" s="77"/>
      <c r="BK113" s="77"/>
      <c r="BL113" s="77"/>
      <c r="BM113" s="77"/>
      <c r="BN113" s="77"/>
      <c r="BO113" s="77"/>
      <c r="BP113" s="77"/>
      <c r="BQ113" s="77"/>
    </row>
    <row r="114" spans="1:69" s="2" customFormat="1">
      <c r="A114" s="83" t="s">
        <v>220</v>
      </c>
      <c r="B114" s="95" t="s">
        <v>48</v>
      </c>
      <c r="C114" s="62" t="s">
        <v>3</v>
      </c>
      <c r="D114" s="63">
        <v>1</v>
      </c>
      <c r="E114" s="51">
        <v>0</v>
      </c>
      <c r="F114" s="92">
        <f t="shared" si="2"/>
        <v>0</v>
      </c>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c r="AI114" s="77"/>
      <c r="AJ114" s="77"/>
      <c r="AK114" s="77"/>
      <c r="AL114" s="77"/>
      <c r="AM114" s="77"/>
      <c r="AN114" s="77"/>
      <c r="AO114" s="77"/>
      <c r="AP114" s="77"/>
      <c r="AQ114" s="77"/>
      <c r="AR114" s="77"/>
      <c r="AS114" s="77"/>
      <c r="AT114" s="77"/>
      <c r="AU114" s="77"/>
      <c r="AV114" s="77"/>
      <c r="AW114" s="77"/>
      <c r="AX114" s="77"/>
      <c r="AY114" s="77"/>
      <c r="AZ114" s="77"/>
      <c r="BA114" s="77"/>
      <c r="BB114" s="77"/>
      <c r="BC114" s="77"/>
      <c r="BD114" s="77"/>
      <c r="BE114" s="77"/>
      <c r="BF114" s="77"/>
      <c r="BG114" s="77"/>
      <c r="BH114" s="77"/>
      <c r="BI114" s="77"/>
      <c r="BJ114" s="77"/>
      <c r="BK114" s="77"/>
      <c r="BL114" s="77"/>
      <c r="BM114" s="77"/>
      <c r="BN114" s="77"/>
      <c r="BO114" s="77"/>
      <c r="BP114" s="77"/>
      <c r="BQ114" s="77"/>
    </row>
    <row r="115" spans="1:69" s="2" customFormat="1">
      <c r="A115" s="83" t="s">
        <v>221</v>
      </c>
      <c r="B115" s="95" t="s">
        <v>168</v>
      </c>
      <c r="C115" s="62" t="s">
        <v>3</v>
      </c>
      <c r="D115" s="63">
        <v>1</v>
      </c>
      <c r="E115" s="51">
        <v>0</v>
      </c>
      <c r="F115" s="92">
        <f t="shared" si="2"/>
        <v>0</v>
      </c>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c r="AH115" s="77"/>
      <c r="AI115" s="77"/>
      <c r="AJ115" s="77"/>
      <c r="AK115" s="77"/>
      <c r="AL115" s="77"/>
      <c r="AM115" s="77"/>
      <c r="AN115" s="77"/>
      <c r="AO115" s="77"/>
      <c r="AP115" s="77"/>
      <c r="AQ115" s="77"/>
      <c r="AR115" s="77"/>
      <c r="AS115" s="77"/>
      <c r="AT115" s="77"/>
      <c r="AU115" s="77"/>
      <c r="AV115" s="77"/>
      <c r="AW115" s="77"/>
      <c r="AX115" s="77"/>
      <c r="AY115" s="77"/>
      <c r="AZ115" s="77"/>
      <c r="BA115" s="77"/>
      <c r="BB115" s="77"/>
      <c r="BC115" s="77"/>
      <c r="BD115" s="77"/>
      <c r="BE115" s="77"/>
      <c r="BF115" s="77"/>
      <c r="BG115" s="77"/>
      <c r="BH115" s="77"/>
      <c r="BI115" s="77"/>
      <c r="BJ115" s="77"/>
      <c r="BK115" s="77"/>
      <c r="BL115" s="77"/>
      <c r="BM115" s="77"/>
      <c r="BN115" s="77"/>
      <c r="BO115" s="77"/>
      <c r="BP115" s="77"/>
      <c r="BQ115" s="77"/>
    </row>
    <row r="116" spans="1:69" s="2" customFormat="1">
      <c r="A116" s="83" t="s">
        <v>222</v>
      </c>
      <c r="B116" s="95" t="s">
        <v>66</v>
      </c>
      <c r="C116" s="62" t="s">
        <v>3</v>
      </c>
      <c r="D116" s="63">
        <v>1</v>
      </c>
      <c r="E116" s="51">
        <v>0</v>
      </c>
      <c r="F116" s="92">
        <f t="shared" si="2"/>
        <v>0</v>
      </c>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c r="AH116" s="77"/>
      <c r="AI116" s="77"/>
      <c r="AJ116" s="77"/>
      <c r="AK116" s="77"/>
      <c r="AL116" s="77"/>
      <c r="AM116" s="77"/>
      <c r="AN116" s="77"/>
      <c r="AO116" s="77"/>
      <c r="AP116" s="77"/>
      <c r="AQ116" s="77"/>
      <c r="AR116" s="77"/>
      <c r="AS116" s="77"/>
      <c r="AT116" s="77"/>
      <c r="AU116" s="77"/>
      <c r="AV116" s="77"/>
      <c r="AW116" s="77"/>
      <c r="AX116" s="77"/>
      <c r="AY116" s="77"/>
      <c r="AZ116" s="77"/>
      <c r="BA116" s="77"/>
      <c r="BB116" s="77"/>
      <c r="BC116" s="77"/>
      <c r="BD116" s="77"/>
      <c r="BE116" s="77"/>
      <c r="BF116" s="77"/>
      <c r="BG116" s="77"/>
      <c r="BH116" s="77"/>
      <c r="BI116" s="77"/>
      <c r="BJ116" s="77"/>
      <c r="BK116" s="77"/>
      <c r="BL116" s="77"/>
      <c r="BM116" s="77"/>
      <c r="BN116" s="77"/>
      <c r="BO116" s="77"/>
      <c r="BP116" s="77"/>
      <c r="BQ116" s="77"/>
    </row>
    <row r="117" spans="1:69" s="2" customFormat="1">
      <c r="A117" s="83" t="s">
        <v>223</v>
      </c>
      <c r="B117" s="95" t="s">
        <v>169</v>
      </c>
      <c r="C117" s="62" t="s">
        <v>3</v>
      </c>
      <c r="D117" s="63">
        <v>1</v>
      </c>
      <c r="E117" s="51">
        <v>0</v>
      </c>
      <c r="F117" s="92">
        <f t="shared" si="2"/>
        <v>0</v>
      </c>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c r="AH117" s="77"/>
      <c r="AI117" s="77"/>
      <c r="AJ117" s="77"/>
      <c r="AK117" s="77"/>
      <c r="AL117" s="77"/>
      <c r="AM117" s="77"/>
      <c r="AN117" s="77"/>
      <c r="AO117" s="77"/>
      <c r="AP117" s="77"/>
      <c r="AQ117" s="77"/>
      <c r="AR117" s="77"/>
      <c r="AS117" s="77"/>
      <c r="AT117" s="77"/>
      <c r="AU117" s="77"/>
      <c r="AV117" s="77"/>
      <c r="AW117" s="77"/>
      <c r="AX117" s="77"/>
      <c r="AY117" s="77"/>
      <c r="AZ117" s="77"/>
      <c r="BA117" s="77"/>
      <c r="BB117" s="77"/>
      <c r="BC117" s="77"/>
      <c r="BD117" s="77"/>
      <c r="BE117" s="77"/>
      <c r="BF117" s="77"/>
      <c r="BG117" s="77"/>
      <c r="BH117" s="77"/>
      <c r="BI117" s="77"/>
      <c r="BJ117" s="77"/>
      <c r="BK117" s="77"/>
      <c r="BL117" s="77"/>
      <c r="BM117" s="77"/>
      <c r="BN117" s="77"/>
      <c r="BO117" s="77"/>
      <c r="BP117" s="77"/>
      <c r="BQ117" s="77"/>
    </row>
    <row r="118" spans="1:69" s="2" customFormat="1">
      <c r="A118" s="83" t="s">
        <v>224</v>
      </c>
      <c r="B118" s="95" t="s">
        <v>84</v>
      </c>
      <c r="C118" s="62" t="s">
        <v>3</v>
      </c>
      <c r="D118" s="63">
        <v>1</v>
      </c>
      <c r="E118" s="51">
        <v>0</v>
      </c>
      <c r="F118" s="92">
        <f t="shared" si="2"/>
        <v>0</v>
      </c>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c r="AH118" s="77"/>
      <c r="AI118" s="77"/>
      <c r="AJ118" s="77"/>
      <c r="AK118" s="77"/>
      <c r="AL118" s="77"/>
      <c r="AM118" s="77"/>
      <c r="AN118" s="77"/>
      <c r="AO118" s="77"/>
      <c r="AP118" s="77"/>
      <c r="AQ118" s="77"/>
      <c r="AR118" s="77"/>
      <c r="AS118" s="77"/>
      <c r="AT118" s="77"/>
      <c r="AU118" s="77"/>
      <c r="AV118" s="77"/>
      <c r="AW118" s="77"/>
      <c r="AX118" s="77"/>
      <c r="AY118" s="77"/>
      <c r="AZ118" s="77"/>
      <c r="BA118" s="77"/>
      <c r="BB118" s="77"/>
      <c r="BC118" s="77"/>
      <c r="BD118" s="77"/>
      <c r="BE118" s="77"/>
      <c r="BF118" s="77"/>
      <c r="BG118" s="77"/>
      <c r="BH118" s="77"/>
      <c r="BI118" s="77"/>
      <c r="BJ118" s="77"/>
      <c r="BK118" s="77"/>
      <c r="BL118" s="77"/>
      <c r="BM118" s="77"/>
      <c r="BN118" s="77"/>
      <c r="BO118" s="77"/>
      <c r="BP118" s="77"/>
      <c r="BQ118" s="77"/>
    </row>
    <row r="119" spans="1:69" s="84" customFormat="1">
      <c r="A119" s="83" t="s">
        <v>225</v>
      </c>
      <c r="B119" s="95" t="s">
        <v>170</v>
      </c>
      <c r="C119" s="62" t="s">
        <v>3</v>
      </c>
      <c r="D119" s="63">
        <v>1</v>
      </c>
      <c r="E119" s="51">
        <v>0</v>
      </c>
      <c r="F119" s="92">
        <f t="shared" si="2"/>
        <v>0</v>
      </c>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c r="BD119" s="77"/>
      <c r="BE119" s="77"/>
      <c r="BF119" s="77"/>
      <c r="BG119" s="77"/>
      <c r="BH119" s="77"/>
      <c r="BI119" s="77"/>
      <c r="BJ119" s="77"/>
      <c r="BK119" s="77"/>
      <c r="BL119" s="77"/>
      <c r="BM119" s="77"/>
      <c r="BN119" s="77"/>
      <c r="BO119" s="77"/>
      <c r="BP119" s="77"/>
      <c r="BQ119" s="77"/>
    </row>
    <row r="120" spans="1:69" s="2" customFormat="1">
      <c r="A120" s="83" t="s">
        <v>226</v>
      </c>
      <c r="B120" s="95" t="s">
        <v>237</v>
      </c>
      <c r="C120" s="62" t="s">
        <v>109</v>
      </c>
      <c r="D120" s="79">
        <v>2500</v>
      </c>
      <c r="E120" s="51">
        <v>0</v>
      </c>
      <c r="F120" s="92">
        <f t="shared" ref="F120" si="3">D120*E120</f>
        <v>0</v>
      </c>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c r="BI120" s="77"/>
      <c r="BJ120" s="77"/>
      <c r="BK120" s="77"/>
      <c r="BL120" s="77"/>
      <c r="BM120" s="77"/>
      <c r="BN120" s="77"/>
      <c r="BO120" s="77"/>
      <c r="BP120" s="77"/>
      <c r="BQ120" s="77"/>
    </row>
    <row r="121" spans="1:69" s="2" customFormat="1">
      <c r="A121" s="83" t="s">
        <v>238</v>
      </c>
      <c r="B121" s="95" t="s">
        <v>243</v>
      </c>
      <c r="C121" s="62" t="s">
        <v>9</v>
      </c>
      <c r="D121" s="103">
        <f>D120*1.5*111</f>
        <v>416250</v>
      </c>
      <c r="E121" s="51">
        <v>0</v>
      </c>
      <c r="F121" s="92">
        <f t="shared" ref="F121" si="4">D121*E121</f>
        <v>0</v>
      </c>
      <c r="G121" s="77"/>
      <c r="H121" s="77"/>
      <c r="I121" s="77"/>
      <c r="J121" s="77"/>
      <c r="K121" s="77"/>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c r="BI121" s="77"/>
      <c r="BJ121" s="77"/>
      <c r="BK121" s="77"/>
      <c r="BL121" s="77"/>
      <c r="BM121" s="77"/>
      <c r="BN121" s="77"/>
      <c r="BO121" s="77"/>
      <c r="BP121" s="77"/>
      <c r="BQ121" s="77"/>
    </row>
    <row r="122" spans="1:69" s="3" customFormat="1">
      <c r="A122" s="83" t="s">
        <v>227</v>
      </c>
      <c r="B122" s="96" t="s">
        <v>246</v>
      </c>
      <c r="C122" s="62" t="s">
        <v>3</v>
      </c>
      <c r="D122" s="63">
        <v>1</v>
      </c>
      <c r="E122" s="51">
        <v>1150000</v>
      </c>
      <c r="F122" s="92">
        <f t="shared" si="2"/>
        <v>1150000</v>
      </c>
      <c r="G122" s="78"/>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c r="AT122" s="78"/>
      <c r="AU122" s="78"/>
      <c r="AV122" s="78"/>
      <c r="AW122" s="78"/>
      <c r="AX122" s="78"/>
      <c r="AY122" s="78"/>
      <c r="AZ122" s="78"/>
      <c r="BA122" s="78"/>
      <c r="BB122" s="78"/>
      <c r="BC122" s="78"/>
      <c r="BD122" s="78"/>
      <c r="BE122" s="78"/>
      <c r="BF122" s="78"/>
      <c r="BG122" s="78"/>
      <c r="BH122" s="78"/>
      <c r="BI122" s="78"/>
      <c r="BJ122" s="78"/>
      <c r="BK122" s="78"/>
      <c r="BL122" s="78"/>
      <c r="BM122" s="78"/>
      <c r="BN122" s="78"/>
      <c r="BO122" s="78"/>
      <c r="BP122" s="78"/>
      <c r="BQ122" s="78"/>
    </row>
    <row r="123" spans="1:69" s="2" customFormat="1">
      <c r="A123" s="83" t="s">
        <v>228</v>
      </c>
      <c r="B123" s="57" t="s">
        <v>67</v>
      </c>
      <c r="C123" s="62" t="s">
        <v>3</v>
      </c>
      <c r="D123" s="63">
        <v>1</v>
      </c>
      <c r="E123" s="51">
        <v>0</v>
      </c>
      <c r="F123" s="92">
        <f t="shared" si="2"/>
        <v>0</v>
      </c>
      <c r="G123" s="77"/>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row>
    <row r="124" spans="1:69" s="2" customFormat="1">
      <c r="A124" s="83" t="s">
        <v>229</v>
      </c>
      <c r="B124" s="57" t="s">
        <v>68</v>
      </c>
      <c r="C124" s="62" t="s">
        <v>3</v>
      </c>
      <c r="D124" s="63">
        <v>1</v>
      </c>
      <c r="E124" s="51">
        <v>0</v>
      </c>
      <c r="F124" s="92">
        <f t="shared" si="2"/>
        <v>0</v>
      </c>
      <c r="G124" s="77"/>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c r="AX124" s="77"/>
      <c r="AY124" s="77"/>
      <c r="AZ124" s="77"/>
      <c r="BA124" s="77"/>
      <c r="BB124" s="77"/>
      <c r="BC124" s="77"/>
      <c r="BD124" s="77"/>
      <c r="BE124" s="77"/>
      <c r="BF124" s="77"/>
      <c r="BG124" s="77"/>
      <c r="BH124" s="77"/>
      <c r="BI124" s="77"/>
      <c r="BJ124" s="77"/>
      <c r="BK124" s="77"/>
      <c r="BL124" s="77"/>
      <c r="BM124" s="77"/>
      <c r="BN124" s="77"/>
      <c r="BO124" s="77"/>
      <c r="BP124" s="77"/>
      <c r="BQ124" s="77"/>
    </row>
    <row r="125" spans="1:69" s="2" customFormat="1" ht="31.5">
      <c r="A125" s="83" t="s">
        <v>230</v>
      </c>
      <c r="B125" s="60" t="s">
        <v>75</v>
      </c>
      <c r="C125" s="62" t="s">
        <v>3</v>
      </c>
      <c r="D125" s="63">
        <v>1</v>
      </c>
      <c r="E125" s="51">
        <v>0</v>
      </c>
      <c r="F125" s="92">
        <f t="shared" si="2"/>
        <v>0</v>
      </c>
      <c r="G125" s="77"/>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c r="AX125" s="77"/>
      <c r="AY125" s="77"/>
      <c r="AZ125" s="77"/>
      <c r="BA125" s="77"/>
      <c r="BB125" s="77"/>
      <c r="BC125" s="77"/>
      <c r="BD125" s="77"/>
      <c r="BE125" s="77"/>
      <c r="BF125" s="77"/>
      <c r="BG125" s="77"/>
      <c r="BH125" s="77"/>
      <c r="BI125" s="77"/>
      <c r="BJ125" s="77"/>
      <c r="BK125" s="77"/>
      <c r="BL125" s="77"/>
      <c r="BM125" s="77"/>
      <c r="BN125" s="77"/>
      <c r="BO125" s="77"/>
      <c r="BP125" s="77"/>
      <c r="BQ125" s="77"/>
    </row>
    <row r="126" spans="1:69" s="2" customFormat="1" ht="16.5" thickBot="1">
      <c r="A126" s="97" t="s">
        <v>231</v>
      </c>
      <c r="B126" s="98" t="s">
        <v>76</v>
      </c>
      <c r="C126" s="99" t="s">
        <v>3</v>
      </c>
      <c r="D126" s="66">
        <v>1</v>
      </c>
      <c r="E126" s="101">
        <v>0</v>
      </c>
      <c r="F126" s="100">
        <f t="shared" si="2"/>
        <v>0</v>
      </c>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c r="AT126" s="77"/>
      <c r="AU126" s="77"/>
      <c r="AV126" s="77"/>
      <c r="AW126" s="77"/>
      <c r="AX126" s="77"/>
      <c r="AY126" s="77"/>
      <c r="AZ126" s="77"/>
      <c r="BA126" s="77"/>
      <c r="BB126" s="77"/>
      <c r="BC126" s="77"/>
      <c r="BD126" s="77"/>
      <c r="BE126" s="77"/>
      <c r="BF126" s="77"/>
      <c r="BG126" s="77"/>
      <c r="BH126" s="77"/>
      <c r="BI126" s="77"/>
      <c r="BJ126" s="77"/>
      <c r="BK126" s="77"/>
      <c r="BL126" s="77"/>
      <c r="BM126" s="77"/>
      <c r="BN126" s="77"/>
      <c r="BO126" s="77"/>
      <c r="BP126" s="77"/>
      <c r="BQ126" s="77"/>
    </row>
    <row r="127" spans="1:69" s="2" customFormat="1">
      <c r="A127" s="20"/>
      <c r="B127" s="113" t="s">
        <v>104</v>
      </c>
      <c r="C127" s="113"/>
      <c r="D127" s="113"/>
      <c r="E127" s="113"/>
      <c r="F127" s="18">
        <f>SUM(F128:F134)</f>
        <v>0</v>
      </c>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c r="AT127" s="77"/>
      <c r="AU127" s="77"/>
      <c r="AV127" s="77"/>
      <c r="AW127" s="77"/>
      <c r="AX127" s="77"/>
      <c r="AY127" s="77"/>
      <c r="AZ127" s="77"/>
      <c r="BA127" s="77"/>
      <c r="BB127" s="77"/>
      <c r="BC127" s="77"/>
      <c r="BD127" s="77"/>
      <c r="BE127" s="77"/>
      <c r="BF127" s="77"/>
      <c r="BG127" s="77"/>
      <c r="BH127" s="77"/>
      <c r="BI127" s="77"/>
      <c r="BJ127" s="77"/>
      <c r="BK127" s="77"/>
      <c r="BL127" s="77"/>
      <c r="BM127" s="77"/>
      <c r="BN127" s="77"/>
      <c r="BO127" s="77"/>
      <c r="BP127" s="77"/>
      <c r="BQ127" s="77"/>
    </row>
    <row r="128" spans="1:69" s="2" customFormat="1">
      <c r="A128" s="83" t="s">
        <v>107</v>
      </c>
      <c r="B128" s="60" t="s">
        <v>105</v>
      </c>
      <c r="C128" s="62" t="s">
        <v>109</v>
      </c>
      <c r="D128" s="63">
        <v>700</v>
      </c>
      <c r="E128" s="51">
        <v>0</v>
      </c>
      <c r="F128" s="92">
        <f>E128*D128</f>
        <v>0</v>
      </c>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c r="AT128" s="77"/>
      <c r="AU128" s="77"/>
      <c r="AV128" s="77"/>
      <c r="AW128" s="77"/>
      <c r="AX128" s="77"/>
      <c r="AY128" s="77"/>
      <c r="AZ128" s="77"/>
      <c r="BA128" s="77"/>
      <c r="BB128" s="77"/>
      <c r="BC128" s="77"/>
      <c r="BD128" s="77"/>
      <c r="BE128" s="77"/>
      <c r="BF128" s="77"/>
      <c r="BG128" s="77"/>
      <c r="BH128" s="77"/>
      <c r="BI128" s="77"/>
      <c r="BJ128" s="77"/>
      <c r="BK128" s="77"/>
      <c r="BL128" s="77"/>
      <c r="BM128" s="77"/>
      <c r="BN128" s="77"/>
      <c r="BO128" s="77"/>
      <c r="BP128" s="77"/>
      <c r="BQ128" s="77"/>
    </row>
    <row r="129" spans="1:69" s="2" customFormat="1">
      <c r="A129" s="83" t="s">
        <v>242</v>
      </c>
      <c r="B129" s="60" t="s">
        <v>247</v>
      </c>
      <c r="C129" s="62" t="s">
        <v>109</v>
      </c>
      <c r="D129" s="63">
        <v>700</v>
      </c>
      <c r="E129" s="51">
        <v>0</v>
      </c>
      <c r="F129" s="92">
        <f>E129*D129</f>
        <v>0</v>
      </c>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c r="AT129" s="77"/>
      <c r="AU129" s="77"/>
      <c r="AV129" s="77"/>
      <c r="AW129" s="77"/>
      <c r="AX129" s="77"/>
      <c r="AY129" s="77"/>
      <c r="AZ129" s="77"/>
      <c r="BA129" s="77"/>
      <c r="BB129" s="77"/>
      <c r="BC129" s="77"/>
      <c r="BD129" s="77"/>
      <c r="BE129" s="77"/>
      <c r="BF129" s="77"/>
      <c r="BG129" s="77"/>
      <c r="BH129" s="77"/>
      <c r="BI129" s="77"/>
      <c r="BJ129" s="77"/>
      <c r="BK129" s="77"/>
      <c r="BL129" s="77"/>
      <c r="BM129" s="77"/>
      <c r="BN129" s="77"/>
      <c r="BO129" s="77"/>
      <c r="BP129" s="77"/>
      <c r="BQ129" s="77"/>
    </row>
    <row r="130" spans="1:69" s="2" customFormat="1">
      <c r="A130" s="83" t="s">
        <v>70</v>
      </c>
      <c r="B130" s="60" t="s">
        <v>241</v>
      </c>
      <c r="C130" s="62" t="s">
        <v>109</v>
      </c>
      <c r="D130" s="63">
        <v>190</v>
      </c>
      <c r="E130" s="51">
        <v>0</v>
      </c>
      <c r="F130" s="92">
        <f t="shared" ref="F130:F133" si="5">E130*D130</f>
        <v>0</v>
      </c>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c r="AT130" s="77"/>
      <c r="AU130" s="77"/>
      <c r="AV130" s="77"/>
      <c r="AW130" s="77"/>
      <c r="AX130" s="77"/>
      <c r="AY130" s="77"/>
      <c r="AZ130" s="77"/>
      <c r="BA130" s="77"/>
      <c r="BB130" s="77"/>
      <c r="BC130" s="77"/>
      <c r="BD130" s="77"/>
      <c r="BE130" s="77"/>
      <c r="BF130" s="77"/>
      <c r="BG130" s="77"/>
      <c r="BH130" s="77"/>
      <c r="BI130" s="77"/>
      <c r="BJ130" s="77"/>
      <c r="BK130" s="77"/>
      <c r="BL130" s="77"/>
      <c r="BM130" s="77"/>
      <c r="BN130" s="77"/>
      <c r="BO130" s="77"/>
      <c r="BP130" s="77"/>
      <c r="BQ130" s="77"/>
    </row>
    <row r="131" spans="1:69" s="2" customFormat="1">
      <c r="A131" s="83" t="s">
        <v>69</v>
      </c>
      <c r="B131" s="60" t="s">
        <v>248</v>
      </c>
      <c r="C131" s="62" t="s">
        <v>109</v>
      </c>
      <c r="D131" s="63">
        <v>190</v>
      </c>
      <c r="E131" s="51">
        <f>E129</f>
        <v>0</v>
      </c>
      <c r="F131" s="92">
        <f t="shared" si="5"/>
        <v>0</v>
      </c>
      <c r="G131" s="77"/>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c r="AX131" s="77"/>
      <c r="AY131" s="77"/>
      <c r="AZ131" s="77"/>
      <c r="BA131" s="77"/>
      <c r="BB131" s="77"/>
      <c r="BC131" s="77"/>
      <c r="BD131" s="77"/>
      <c r="BE131" s="77"/>
      <c r="BF131" s="77"/>
      <c r="BG131" s="77"/>
      <c r="BH131" s="77"/>
      <c r="BI131" s="77"/>
      <c r="BJ131" s="77"/>
      <c r="BK131" s="77"/>
      <c r="BL131" s="77"/>
      <c r="BM131" s="77"/>
      <c r="BN131" s="77"/>
      <c r="BO131" s="77"/>
      <c r="BP131" s="77"/>
      <c r="BQ131" s="77"/>
    </row>
    <row r="132" spans="1:69" s="2" customFormat="1">
      <c r="A132" s="83" t="s">
        <v>101</v>
      </c>
      <c r="B132" s="60" t="s">
        <v>106</v>
      </c>
      <c r="C132" s="62" t="s">
        <v>77</v>
      </c>
      <c r="D132" s="63">
        <v>7000</v>
      </c>
      <c r="E132" s="51">
        <v>0</v>
      </c>
      <c r="F132" s="92">
        <f t="shared" si="5"/>
        <v>0</v>
      </c>
      <c r="G132" s="77"/>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c r="AX132" s="77"/>
      <c r="AY132" s="77"/>
      <c r="AZ132" s="77"/>
      <c r="BA132" s="77"/>
      <c r="BB132" s="77"/>
      <c r="BC132" s="77"/>
      <c r="BD132" s="77"/>
      <c r="BE132" s="77"/>
      <c r="BF132" s="77"/>
      <c r="BG132" s="77"/>
      <c r="BH132" s="77"/>
      <c r="BI132" s="77"/>
      <c r="BJ132" s="77"/>
      <c r="BK132" s="77"/>
      <c r="BL132" s="77"/>
      <c r="BM132" s="77"/>
      <c r="BN132" s="77"/>
      <c r="BO132" s="77"/>
      <c r="BP132" s="77"/>
      <c r="BQ132" s="77"/>
    </row>
    <row r="133" spans="1:69" s="2" customFormat="1">
      <c r="A133" s="83" t="s">
        <v>103</v>
      </c>
      <c r="B133" s="60" t="s">
        <v>239</v>
      </c>
      <c r="C133" s="62" t="s">
        <v>77</v>
      </c>
      <c r="D133" s="63">
        <v>5000</v>
      </c>
      <c r="E133" s="51">
        <v>0</v>
      </c>
      <c r="F133" s="92">
        <f t="shared" si="5"/>
        <v>0</v>
      </c>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c r="AT133" s="77"/>
      <c r="AU133" s="77"/>
      <c r="AV133" s="77"/>
      <c r="AW133" s="77"/>
      <c r="AX133" s="77"/>
      <c r="AY133" s="77"/>
      <c r="AZ133" s="77"/>
      <c r="BA133" s="77"/>
      <c r="BB133" s="77"/>
      <c r="BC133" s="77"/>
      <c r="BD133" s="77"/>
      <c r="BE133" s="77"/>
      <c r="BF133" s="77"/>
      <c r="BG133" s="77"/>
      <c r="BH133" s="77"/>
      <c r="BI133" s="77"/>
      <c r="BJ133" s="77"/>
      <c r="BK133" s="77"/>
      <c r="BL133" s="77"/>
      <c r="BM133" s="77"/>
      <c r="BN133" s="77"/>
      <c r="BO133" s="77"/>
      <c r="BP133" s="77"/>
      <c r="BQ133" s="77"/>
    </row>
    <row r="134" spans="1:69" s="2" customFormat="1" ht="16.5" thickBot="1">
      <c r="A134" s="83" t="s">
        <v>108</v>
      </c>
      <c r="B134" s="60" t="s">
        <v>240</v>
      </c>
      <c r="C134" s="62" t="s">
        <v>109</v>
      </c>
      <c r="D134" s="63">
        <v>5900</v>
      </c>
      <c r="E134" s="51">
        <v>0</v>
      </c>
      <c r="F134" s="92">
        <f>E134*D134</f>
        <v>0</v>
      </c>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c r="AT134" s="77"/>
      <c r="AU134" s="77"/>
      <c r="AV134" s="77"/>
      <c r="AW134" s="77"/>
      <c r="AX134" s="77"/>
      <c r="AY134" s="77"/>
      <c r="AZ134" s="77"/>
      <c r="BA134" s="77"/>
      <c r="BB134" s="77"/>
      <c r="BC134" s="77"/>
      <c r="BD134" s="77"/>
      <c r="BE134" s="77"/>
      <c r="BF134" s="77"/>
      <c r="BG134" s="77"/>
      <c r="BH134" s="77"/>
      <c r="BI134" s="77"/>
      <c r="BJ134" s="77"/>
      <c r="BK134" s="77"/>
      <c r="BL134" s="77"/>
      <c r="BM134" s="77"/>
      <c r="BN134" s="77"/>
      <c r="BO134" s="77"/>
      <c r="BP134" s="77"/>
      <c r="BQ134" s="77"/>
    </row>
    <row r="135" spans="1:69" s="2" customFormat="1">
      <c r="A135" s="74"/>
      <c r="B135" s="114" t="s">
        <v>127</v>
      </c>
      <c r="C135" s="114"/>
      <c r="D135" s="114"/>
      <c r="E135" s="114"/>
      <c r="F135" s="75"/>
      <c r="G135" s="77"/>
      <c r="H135" s="77"/>
      <c r="I135" s="77"/>
      <c r="J135" s="77"/>
      <c r="K135" s="77"/>
      <c r="L135" s="77"/>
      <c r="M135" s="77"/>
      <c r="N135" s="77"/>
      <c r="O135" s="77"/>
      <c r="P135" s="77"/>
      <c r="Q135" s="77"/>
      <c r="R135" s="77"/>
      <c r="S135" s="77"/>
      <c r="T135" s="77"/>
      <c r="U135" s="77"/>
      <c r="V135" s="77"/>
      <c r="W135" s="77"/>
      <c r="X135" s="77"/>
      <c r="Y135" s="77"/>
      <c r="Z135" s="77"/>
      <c r="AA135" s="77"/>
      <c r="AB135" s="77"/>
      <c r="AC135" s="77"/>
      <c r="AD135" s="77"/>
      <c r="AE135" s="77"/>
      <c r="AF135" s="77"/>
      <c r="AG135" s="77"/>
      <c r="AH135" s="77"/>
      <c r="AI135" s="77"/>
      <c r="AJ135" s="77"/>
      <c r="AK135" s="77"/>
      <c r="AL135" s="77"/>
      <c r="AM135" s="77"/>
      <c r="AN135" s="77"/>
      <c r="AO135" s="77"/>
      <c r="AP135" s="77"/>
      <c r="AQ135" s="77"/>
      <c r="AR135" s="77"/>
      <c r="AS135" s="77"/>
      <c r="AT135" s="77"/>
      <c r="AU135" s="77"/>
      <c r="AV135" s="77"/>
      <c r="AW135" s="77"/>
      <c r="AX135" s="77"/>
      <c r="AY135" s="77"/>
      <c r="AZ135" s="77"/>
      <c r="BA135" s="77"/>
      <c r="BB135" s="77"/>
      <c r="BC135" s="77"/>
      <c r="BD135" s="77"/>
      <c r="BE135" s="77"/>
      <c r="BF135" s="77"/>
      <c r="BG135" s="77"/>
      <c r="BH135" s="77"/>
      <c r="BI135" s="77"/>
      <c r="BJ135" s="77"/>
      <c r="BK135" s="77"/>
      <c r="BL135" s="77"/>
      <c r="BM135" s="77"/>
      <c r="BN135" s="77"/>
      <c r="BO135" s="77"/>
      <c r="BP135" s="77"/>
      <c r="BQ135" s="77"/>
    </row>
    <row r="136" spans="1:69" s="2" customFormat="1" ht="16.5" thickBot="1">
      <c r="A136" s="16"/>
      <c r="B136" s="21" t="s">
        <v>128</v>
      </c>
      <c r="C136" s="17" t="s">
        <v>129</v>
      </c>
      <c r="D136" s="17" t="s">
        <v>130</v>
      </c>
      <c r="E136" s="61">
        <v>0</v>
      </c>
      <c r="F136" s="22" t="s">
        <v>130</v>
      </c>
      <c r="G136" s="77"/>
      <c r="H136" s="77"/>
      <c r="I136" s="77"/>
      <c r="J136" s="77"/>
      <c r="K136" s="77"/>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c r="AK136" s="77"/>
      <c r="AL136" s="77"/>
      <c r="AM136" s="77"/>
      <c r="AN136" s="77"/>
      <c r="AO136" s="77"/>
      <c r="AP136" s="77"/>
      <c r="AQ136" s="77"/>
      <c r="AR136" s="77"/>
      <c r="AS136" s="77"/>
      <c r="AT136" s="77"/>
      <c r="AU136" s="77"/>
      <c r="AV136" s="77"/>
      <c r="AW136" s="77"/>
      <c r="AX136" s="77"/>
      <c r="AY136" s="77"/>
      <c r="AZ136" s="77"/>
      <c r="BA136" s="77"/>
      <c r="BB136" s="77"/>
      <c r="BC136" s="77"/>
      <c r="BD136" s="77"/>
      <c r="BE136" s="77"/>
      <c r="BF136" s="77"/>
      <c r="BG136" s="77"/>
      <c r="BH136" s="77"/>
      <c r="BI136" s="77"/>
      <c r="BJ136" s="77"/>
      <c r="BK136" s="77"/>
      <c r="BL136" s="77"/>
      <c r="BM136" s="77"/>
      <c r="BN136" s="77"/>
      <c r="BO136" s="77"/>
      <c r="BP136" s="77"/>
      <c r="BQ136" s="77"/>
    </row>
    <row r="137" spans="1:69" s="2" customFormat="1">
      <c r="A137" s="23"/>
      <c r="B137" s="24" t="s">
        <v>250</v>
      </c>
      <c r="C137" s="25" t="s">
        <v>132</v>
      </c>
      <c r="D137" s="26"/>
      <c r="E137" s="27"/>
      <c r="F137" s="28">
        <f>F14+F16+F18+F61+F68+F127</f>
        <v>1150000</v>
      </c>
      <c r="G137" s="77"/>
      <c r="H137" s="77"/>
      <c r="I137" s="77"/>
      <c r="J137" s="77"/>
      <c r="K137" s="77"/>
      <c r="L137" s="77"/>
      <c r="M137" s="77"/>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c r="AM137" s="77"/>
      <c r="AN137" s="77"/>
      <c r="AO137" s="77"/>
      <c r="AP137" s="77"/>
      <c r="AQ137" s="77"/>
      <c r="AR137" s="77"/>
      <c r="AS137" s="77"/>
      <c r="AT137" s="77"/>
      <c r="AU137" s="77"/>
      <c r="AV137" s="77"/>
      <c r="AW137" s="77"/>
      <c r="AX137" s="77"/>
      <c r="AY137" s="77"/>
      <c r="AZ137" s="77"/>
      <c r="BA137" s="77"/>
      <c r="BB137" s="77"/>
      <c r="BC137" s="77"/>
      <c r="BD137" s="77"/>
      <c r="BE137" s="77"/>
      <c r="BF137" s="77"/>
      <c r="BG137" s="77"/>
      <c r="BH137" s="77"/>
      <c r="BI137" s="77"/>
      <c r="BJ137" s="77"/>
      <c r="BK137" s="77"/>
      <c r="BL137" s="77"/>
      <c r="BM137" s="77"/>
      <c r="BN137" s="77"/>
      <c r="BO137" s="77"/>
      <c r="BP137" s="77"/>
      <c r="BQ137" s="77"/>
    </row>
    <row r="138" spans="1:69" s="2" customFormat="1">
      <c r="A138" s="29"/>
      <c r="B138" s="30" t="s">
        <v>133</v>
      </c>
      <c r="C138" s="31" t="s">
        <v>134</v>
      </c>
      <c r="D138" s="32">
        <v>22</v>
      </c>
      <c r="E138" s="33"/>
      <c r="F138" s="34">
        <f>F137/100*D138</f>
        <v>253000</v>
      </c>
      <c r="G138" s="77"/>
      <c r="H138" s="77"/>
      <c r="I138" s="77"/>
      <c r="J138" s="77"/>
      <c r="K138" s="77"/>
      <c r="L138" s="77"/>
      <c r="M138" s="77"/>
      <c r="N138" s="77"/>
      <c r="O138" s="77"/>
      <c r="P138" s="77"/>
      <c r="Q138" s="77"/>
      <c r="R138" s="77"/>
      <c r="S138" s="77"/>
      <c r="T138" s="77"/>
      <c r="U138" s="77"/>
      <c r="V138" s="77"/>
      <c r="W138" s="77"/>
      <c r="X138" s="77"/>
      <c r="Y138" s="77"/>
      <c r="Z138" s="77"/>
      <c r="AA138" s="77"/>
      <c r="AB138" s="77"/>
      <c r="AC138" s="77"/>
      <c r="AD138" s="77"/>
      <c r="AE138" s="77"/>
      <c r="AF138" s="77"/>
      <c r="AG138" s="77"/>
      <c r="AH138" s="77"/>
      <c r="AI138" s="77"/>
      <c r="AJ138" s="77"/>
      <c r="AK138" s="77"/>
      <c r="AL138" s="77"/>
      <c r="AM138" s="77"/>
      <c r="AN138" s="77"/>
      <c r="AO138" s="77"/>
      <c r="AP138" s="77"/>
      <c r="AQ138" s="77"/>
      <c r="AR138" s="77"/>
      <c r="AS138" s="77"/>
      <c r="AT138" s="77"/>
      <c r="AU138" s="77"/>
      <c r="AV138" s="77"/>
      <c r="AW138" s="77"/>
      <c r="AX138" s="77"/>
      <c r="AY138" s="77"/>
      <c r="AZ138" s="77"/>
      <c r="BA138" s="77"/>
      <c r="BB138" s="77"/>
      <c r="BC138" s="77"/>
      <c r="BD138" s="77"/>
      <c r="BE138" s="77"/>
      <c r="BF138" s="77"/>
      <c r="BG138" s="77"/>
      <c r="BH138" s="77"/>
      <c r="BI138" s="77"/>
      <c r="BJ138" s="77"/>
      <c r="BK138" s="77"/>
      <c r="BL138" s="77"/>
      <c r="BM138" s="77"/>
      <c r="BN138" s="77"/>
      <c r="BO138" s="77"/>
      <c r="BP138" s="77"/>
      <c r="BQ138" s="77"/>
    </row>
    <row r="139" spans="1:69" s="2" customFormat="1" ht="16.5" thickBot="1">
      <c r="A139" s="35"/>
      <c r="B139" s="36" t="s">
        <v>135</v>
      </c>
      <c r="C139" s="37" t="s">
        <v>132</v>
      </c>
      <c r="D139" s="38"/>
      <c r="E139" s="39"/>
      <c r="F139" s="40">
        <f>F137+F138</f>
        <v>1403000</v>
      </c>
      <c r="G139" s="77"/>
      <c r="H139" s="77"/>
      <c r="I139" s="77"/>
      <c r="J139" s="77"/>
      <c r="K139" s="77"/>
      <c r="L139" s="77"/>
      <c r="M139" s="77"/>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c r="AM139" s="77"/>
      <c r="AN139" s="77"/>
      <c r="AO139" s="77"/>
      <c r="AP139" s="77"/>
      <c r="AQ139" s="77"/>
      <c r="AR139" s="77"/>
      <c r="AS139" s="77"/>
      <c r="AT139" s="77"/>
      <c r="AU139" s="77"/>
      <c r="AV139" s="77"/>
      <c r="AW139" s="77"/>
      <c r="AX139" s="77"/>
      <c r="AY139" s="77"/>
      <c r="AZ139" s="77"/>
      <c r="BA139" s="77"/>
      <c r="BB139" s="77"/>
      <c r="BC139" s="77"/>
      <c r="BD139" s="77"/>
      <c r="BE139" s="77"/>
      <c r="BF139" s="77"/>
      <c r="BG139" s="77"/>
      <c r="BH139" s="77"/>
      <c r="BI139" s="77"/>
      <c r="BJ139" s="77"/>
      <c r="BK139" s="77"/>
      <c r="BL139" s="77"/>
      <c r="BM139" s="77"/>
      <c r="BN139" s="77"/>
      <c r="BO139" s="77"/>
      <c r="BP139" s="77"/>
      <c r="BQ139" s="77"/>
    </row>
    <row r="140" spans="1:69" s="2" customFormat="1" ht="24" customHeight="1">
      <c r="A140" s="41"/>
      <c r="B140" s="42"/>
      <c r="C140" s="42"/>
      <c r="D140" s="42"/>
      <c r="E140" s="43"/>
      <c r="F140" s="44"/>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c r="AX140" s="77"/>
      <c r="AY140" s="77"/>
      <c r="AZ140" s="77"/>
      <c r="BA140" s="77"/>
      <c r="BB140" s="77"/>
      <c r="BC140" s="77"/>
      <c r="BD140" s="77"/>
      <c r="BE140" s="77"/>
      <c r="BF140" s="77"/>
      <c r="BG140" s="77"/>
      <c r="BH140" s="77"/>
      <c r="BI140" s="77"/>
      <c r="BJ140" s="77"/>
      <c r="BK140" s="77"/>
      <c r="BL140" s="77"/>
      <c r="BM140" s="77"/>
      <c r="BN140" s="77"/>
      <c r="BO140" s="77"/>
      <c r="BP140" s="77"/>
      <c r="BQ140" s="77"/>
    </row>
    <row r="141" spans="1:69" s="2" customFormat="1" ht="87" customHeight="1">
      <c r="A141" s="107" t="s">
        <v>257</v>
      </c>
      <c r="B141" s="107"/>
      <c r="C141" s="107"/>
      <c r="D141" s="107"/>
      <c r="E141" s="107"/>
      <c r="F141" s="107"/>
      <c r="G141" s="77"/>
      <c r="H141" s="77"/>
      <c r="I141" s="77"/>
      <c r="J141" s="77"/>
      <c r="K141" s="77"/>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c r="AX141" s="77"/>
      <c r="AY141" s="77"/>
      <c r="AZ141" s="77"/>
      <c r="BA141" s="77"/>
      <c r="BB141" s="77"/>
      <c r="BC141" s="77"/>
      <c r="BD141" s="77"/>
      <c r="BE141" s="77"/>
      <c r="BF141" s="77"/>
      <c r="BG141" s="77"/>
      <c r="BH141" s="77"/>
      <c r="BI141" s="77"/>
      <c r="BJ141" s="77"/>
      <c r="BK141" s="77"/>
      <c r="BL141" s="77"/>
      <c r="BM141" s="77"/>
      <c r="BN141" s="77"/>
      <c r="BO141" s="77"/>
      <c r="BP141" s="77"/>
      <c r="BQ141" s="77"/>
    </row>
    <row r="142" spans="1:69" s="2" customFormat="1" ht="18.75" customHeight="1">
      <c r="A142" s="108" t="s">
        <v>136</v>
      </c>
      <c r="B142" s="108"/>
      <c r="C142" s="108"/>
      <c r="D142" s="108"/>
      <c r="E142" s="108"/>
      <c r="F142" s="108"/>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Q142" s="77"/>
      <c r="AR142" s="77"/>
      <c r="AS142" s="77"/>
      <c r="AT142" s="77"/>
      <c r="AU142" s="77"/>
      <c r="AV142" s="77"/>
      <c r="AW142" s="77"/>
      <c r="AX142" s="77"/>
      <c r="AY142" s="77"/>
      <c r="AZ142" s="77"/>
      <c r="BA142" s="77"/>
      <c r="BB142" s="77"/>
      <c r="BC142" s="77"/>
      <c r="BD142" s="77"/>
      <c r="BE142" s="77"/>
      <c r="BF142" s="77"/>
      <c r="BG142" s="77"/>
      <c r="BH142" s="77"/>
      <c r="BI142" s="77"/>
      <c r="BJ142" s="77"/>
      <c r="BK142" s="77"/>
      <c r="BL142" s="77"/>
      <c r="BM142" s="77"/>
      <c r="BN142" s="77"/>
      <c r="BO142" s="77"/>
      <c r="BP142" s="77"/>
      <c r="BQ142" s="77"/>
    </row>
    <row r="143" spans="1:69" s="2" customFormat="1" ht="36" customHeight="1">
      <c r="A143" s="108" t="s">
        <v>245</v>
      </c>
      <c r="B143" s="108"/>
      <c r="C143" s="108"/>
      <c r="D143" s="108"/>
      <c r="E143" s="108"/>
      <c r="F143" s="108"/>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c r="AX143" s="77"/>
      <c r="AY143" s="77"/>
      <c r="AZ143" s="77"/>
      <c r="BA143" s="77"/>
      <c r="BB143" s="77"/>
      <c r="BC143" s="77"/>
      <c r="BD143" s="77"/>
      <c r="BE143" s="77"/>
      <c r="BF143" s="77"/>
      <c r="BG143" s="77"/>
      <c r="BH143" s="77"/>
      <c r="BI143" s="77"/>
      <c r="BJ143" s="77"/>
      <c r="BK143" s="77"/>
      <c r="BL143" s="77"/>
      <c r="BM143" s="77"/>
      <c r="BN143" s="77"/>
      <c r="BO143" s="77"/>
      <c r="BP143" s="77"/>
      <c r="BQ143" s="77"/>
    </row>
    <row r="144" spans="1:69" s="2" customFormat="1" ht="18.75" customHeight="1">
      <c r="A144" s="41"/>
      <c r="B144" s="86"/>
      <c r="C144" s="86"/>
      <c r="D144" s="86"/>
      <c r="E144" s="45"/>
      <c r="F144" s="46"/>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c r="AX144" s="77"/>
      <c r="AY144" s="77"/>
      <c r="AZ144" s="77"/>
      <c r="BA144" s="77"/>
      <c r="BB144" s="77"/>
      <c r="BC144" s="77"/>
      <c r="BD144" s="77"/>
      <c r="BE144" s="77"/>
      <c r="BF144" s="77"/>
      <c r="BG144" s="77"/>
      <c r="BH144" s="77"/>
      <c r="BI144" s="77"/>
      <c r="BJ144" s="77"/>
      <c r="BK144" s="77"/>
      <c r="BL144" s="77"/>
      <c r="BM144" s="77"/>
      <c r="BN144" s="77"/>
      <c r="BO144" s="77"/>
      <c r="BP144" s="77"/>
      <c r="BQ144" s="77"/>
    </row>
    <row r="145" spans="1:69" s="2" customFormat="1" ht="15.75" customHeight="1">
      <c r="A145" s="41"/>
      <c r="B145" s="111" t="s">
        <v>258</v>
      </c>
      <c r="C145" s="111"/>
      <c r="D145" s="112"/>
      <c r="E145" s="112"/>
      <c r="F145" s="4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c r="AT145" s="77"/>
      <c r="AU145" s="77"/>
      <c r="AV145" s="77"/>
      <c r="AW145" s="77"/>
      <c r="AX145" s="77"/>
      <c r="AY145" s="77"/>
      <c r="AZ145" s="77"/>
      <c r="BA145" s="77"/>
      <c r="BB145" s="77"/>
      <c r="BC145" s="77"/>
      <c r="BD145" s="77"/>
      <c r="BE145" s="77"/>
      <c r="BF145" s="77"/>
      <c r="BG145" s="77"/>
      <c r="BH145" s="77"/>
      <c r="BI145" s="77"/>
      <c r="BJ145" s="77"/>
      <c r="BK145" s="77"/>
      <c r="BL145" s="77"/>
      <c r="BM145" s="77"/>
      <c r="BN145" s="77"/>
      <c r="BO145" s="77"/>
      <c r="BP145" s="77"/>
      <c r="BQ145" s="77"/>
    </row>
    <row r="146" spans="1:69" s="2" customFormat="1">
      <c r="A146" s="41"/>
      <c r="B146" s="111"/>
      <c r="C146" s="111"/>
      <c r="D146" s="112"/>
      <c r="E146" s="112"/>
      <c r="F146" s="4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c r="AX146" s="77"/>
      <c r="AY146" s="77"/>
      <c r="AZ146" s="77"/>
      <c r="BA146" s="77"/>
      <c r="BB146" s="77"/>
      <c r="BC146" s="77"/>
      <c r="BD146" s="77"/>
      <c r="BE146" s="77"/>
      <c r="BF146" s="77"/>
      <c r="BG146" s="77"/>
      <c r="BH146" s="77"/>
      <c r="BI146" s="77"/>
      <c r="BJ146" s="77"/>
      <c r="BK146" s="77"/>
      <c r="BL146" s="77"/>
      <c r="BM146" s="77"/>
      <c r="BN146" s="77"/>
      <c r="BO146" s="77"/>
      <c r="BP146" s="77"/>
      <c r="BQ146" s="77"/>
    </row>
    <row r="147" spans="1:69" s="2" customFormat="1" ht="66.75" customHeight="1">
      <c r="A147" s="41"/>
      <c r="B147" s="111"/>
      <c r="C147" s="111"/>
      <c r="D147" s="112"/>
      <c r="E147" s="112"/>
      <c r="F147" s="4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c r="AT147" s="77"/>
      <c r="AU147" s="77"/>
      <c r="AV147" s="77"/>
      <c r="AW147" s="77"/>
      <c r="AX147" s="77"/>
      <c r="AY147" s="77"/>
      <c r="AZ147" s="77"/>
      <c r="BA147" s="77"/>
      <c r="BB147" s="77"/>
      <c r="BC147" s="77"/>
      <c r="BD147" s="77"/>
      <c r="BE147" s="77"/>
      <c r="BF147" s="77"/>
      <c r="BG147" s="77"/>
      <c r="BH147" s="77"/>
      <c r="BI147" s="77"/>
      <c r="BJ147" s="77"/>
      <c r="BK147" s="77"/>
      <c r="BL147" s="77"/>
      <c r="BM147" s="77"/>
      <c r="BN147" s="77"/>
      <c r="BO147" s="77"/>
      <c r="BP147" s="77"/>
      <c r="BQ147" s="77"/>
    </row>
    <row r="148" spans="1:69" s="2" customFormat="1">
      <c r="A148" s="41"/>
      <c r="B148" s="47"/>
      <c r="C148" s="47"/>
      <c r="D148" s="47"/>
      <c r="E148" s="47"/>
      <c r="F148" s="4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c r="AX148" s="77"/>
      <c r="AY148" s="77"/>
      <c r="AZ148" s="77"/>
      <c r="BA148" s="77"/>
      <c r="BB148" s="77"/>
      <c r="BC148" s="77"/>
      <c r="BD148" s="77"/>
      <c r="BE148" s="77"/>
      <c r="BF148" s="77"/>
      <c r="BG148" s="77"/>
      <c r="BH148" s="77"/>
      <c r="BI148" s="77"/>
      <c r="BJ148" s="77"/>
      <c r="BK148" s="77"/>
      <c r="BL148" s="77"/>
      <c r="BM148" s="77"/>
      <c r="BN148" s="77"/>
      <c r="BO148" s="77"/>
      <c r="BP148" s="77"/>
      <c r="BQ148" s="77"/>
    </row>
    <row r="149" spans="1:69" s="2" customFormat="1">
      <c r="A149" s="41"/>
      <c r="B149" s="47"/>
      <c r="C149" s="47"/>
      <c r="D149" s="47"/>
      <c r="E149" s="47"/>
      <c r="F149" s="4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c r="AX149" s="77"/>
      <c r="AY149" s="77"/>
      <c r="AZ149" s="77"/>
      <c r="BA149" s="77"/>
      <c r="BB149" s="77"/>
      <c r="BC149" s="77"/>
      <c r="BD149" s="77"/>
      <c r="BE149" s="77"/>
      <c r="BF149" s="77"/>
      <c r="BG149" s="77"/>
      <c r="BH149" s="77"/>
      <c r="BI149" s="77"/>
      <c r="BJ149" s="77"/>
      <c r="BK149" s="77"/>
      <c r="BL149" s="77"/>
      <c r="BM149" s="77"/>
      <c r="BN149" s="77"/>
      <c r="BO149" s="77"/>
      <c r="BP149" s="77"/>
      <c r="BQ149" s="77"/>
    </row>
    <row r="150" spans="1:69" s="2" customFormat="1" ht="13.5" customHeight="1">
      <c r="A150" s="41"/>
      <c r="B150" s="47"/>
      <c r="C150" s="47"/>
      <c r="D150" s="47"/>
      <c r="E150" s="47"/>
      <c r="F150" s="4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c r="AX150" s="77"/>
      <c r="AY150" s="77"/>
      <c r="AZ150" s="77"/>
      <c r="BA150" s="77"/>
      <c r="BB150" s="77"/>
      <c r="BC150" s="77"/>
      <c r="BD150" s="77"/>
      <c r="BE150" s="77"/>
      <c r="BF150" s="77"/>
      <c r="BG150" s="77"/>
      <c r="BH150" s="77"/>
      <c r="BI150" s="77"/>
      <c r="BJ150" s="77"/>
      <c r="BK150" s="77"/>
      <c r="BL150" s="77"/>
      <c r="BM150" s="77"/>
      <c r="BN150" s="77"/>
      <c r="BO150" s="77"/>
      <c r="BP150" s="77"/>
      <c r="BQ150" s="77"/>
    </row>
    <row r="151" spans="1:69" s="2" customFormat="1" ht="15.75" hidden="1" customHeight="1">
      <c r="A151" s="41"/>
      <c r="B151" s="47"/>
      <c r="C151" s="47"/>
      <c r="D151" s="47"/>
      <c r="E151" s="47"/>
      <c r="F151" s="4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c r="AT151" s="77"/>
      <c r="AU151" s="77"/>
      <c r="AV151" s="77"/>
      <c r="AW151" s="77"/>
      <c r="AX151" s="77"/>
      <c r="AY151" s="77"/>
      <c r="AZ151" s="77"/>
      <c r="BA151" s="77"/>
      <c r="BB151" s="77"/>
      <c r="BC151" s="77"/>
      <c r="BD151" s="77"/>
      <c r="BE151" s="77"/>
      <c r="BF151" s="77"/>
      <c r="BG151" s="77"/>
      <c r="BH151" s="77"/>
      <c r="BI151" s="77"/>
      <c r="BJ151" s="77"/>
      <c r="BK151" s="77"/>
      <c r="BL151" s="77"/>
      <c r="BM151" s="77"/>
      <c r="BN151" s="77"/>
      <c r="BO151" s="77"/>
      <c r="BP151" s="77"/>
      <c r="BQ151" s="77"/>
    </row>
    <row r="152" spans="1:69" s="2" customFormat="1" ht="15.75" hidden="1" customHeight="1">
      <c r="A152" s="41"/>
      <c r="B152" s="47"/>
      <c r="C152" s="47"/>
      <c r="D152" s="47"/>
      <c r="E152" s="47"/>
      <c r="F152" s="4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c r="AT152" s="77"/>
      <c r="AU152" s="77"/>
      <c r="AV152" s="77"/>
      <c r="AW152" s="77"/>
      <c r="AX152" s="77"/>
      <c r="AY152" s="77"/>
      <c r="AZ152" s="77"/>
      <c r="BA152" s="77"/>
      <c r="BB152" s="77"/>
      <c r="BC152" s="77"/>
      <c r="BD152" s="77"/>
      <c r="BE152" s="77"/>
      <c r="BF152" s="77"/>
      <c r="BG152" s="77"/>
      <c r="BH152" s="77"/>
      <c r="BI152" s="77"/>
      <c r="BJ152" s="77"/>
      <c r="BK152" s="77"/>
      <c r="BL152" s="77"/>
      <c r="BM152" s="77"/>
      <c r="BN152" s="77"/>
      <c r="BO152" s="77"/>
      <c r="BP152" s="77"/>
      <c r="BQ152" s="77"/>
    </row>
    <row r="153" spans="1:69" s="2" customFormat="1" ht="15.75" hidden="1" customHeight="1">
      <c r="A153" s="41"/>
      <c r="B153" s="47"/>
      <c r="C153" s="47"/>
      <c r="D153" s="47"/>
      <c r="E153" s="47"/>
      <c r="F153" s="4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c r="AT153" s="77"/>
      <c r="AU153" s="77"/>
      <c r="AV153" s="77"/>
      <c r="AW153" s="77"/>
      <c r="AX153" s="77"/>
      <c r="AY153" s="77"/>
      <c r="AZ153" s="77"/>
      <c r="BA153" s="77"/>
      <c r="BB153" s="77"/>
      <c r="BC153" s="77"/>
      <c r="BD153" s="77"/>
      <c r="BE153" s="77"/>
      <c r="BF153" s="77"/>
      <c r="BG153" s="77"/>
      <c r="BH153" s="77"/>
      <c r="BI153" s="77"/>
      <c r="BJ153" s="77"/>
      <c r="BK153" s="77"/>
      <c r="BL153" s="77"/>
      <c r="BM153" s="77"/>
      <c r="BN153" s="77"/>
      <c r="BO153" s="77"/>
      <c r="BP153" s="77"/>
      <c r="BQ153" s="77"/>
    </row>
    <row r="154" spans="1:69" ht="15.75" hidden="1" customHeight="1">
      <c r="B154" s="47"/>
      <c r="C154" s="47"/>
      <c r="D154" s="47"/>
      <c r="E154" s="47"/>
      <c r="F154" s="47"/>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c r="AT154" s="72"/>
      <c r="AU154" s="72"/>
      <c r="AV154" s="72"/>
      <c r="AW154" s="72"/>
      <c r="AX154" s="72"/>
      <c r="AY154" s="72"/>
      <c r="AZ154" s="72"/>
      <c r="BA154" s="72"/>
      <c r="BB154" s="72"/>
      <c r="BC154" s="72"/>
      <c r="BD154" s="72"/>
      <c r="BE154" s="72"/>
      <c r="BF154" s="72"/>
      <c r="BG154" s="72"/>
      <c r="BH154" s="72"/>
      <c r="BI154" s="72"/>
      <c r="BJ154" s="72"/>
      <c r="BK154" s="72"/>
      <c r="BL154" s="72"/>
      <c r="BM154" s="72"/>
      <c r="BN154" s="72"/>
      <c r="BO154" s="72"/>
      <c r="BP154" s="72"/>
      <c r="BQ154" s="72"/>
    </row>
    <row r="155" spans="1:69">
      <c r="B155" s="47"/>
      <c r="C155" s="47"/>
      <c r="D155" s="47"/>
      <c r="E155" s="47"/>
      <c r="F155" s="47"/>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c r="AP155" s="72"/>
      <c r="AQ155" s="72"/>
      <c r="AR155" s="72"/>
      <c r="AS155" s="72"/>
      <c r="AT155" s="72"/>
      <c r="AU155" s="72"/>
      <c r="AV155" s="72"/>
      <c r="AW155" s="72"/>
      <c r="AX155" s="72"/>
      <c r="AY155" s="72"/>
      <c r="AZ155" s="72"/>
      <c r="BA155" s="72"/>
      <c r="BB155" s="72"/>
      <c r="BC155" s="72"/>
      <c r="BD155" s="72"/>
      <c r="BE155" s="72"/>
      <c r="BF155" s="72"/>
      <c r="BG155" s="72"/>
      <c r="BH155" s="72"/>
      <c r="BI155" s="72"/>
      <c r="BJ155" s="72"/>
      <c r="BK155" s="72"/>
      <c r="BL155" s="72"/>
      <c r="BM155" s="72"/>
      <c r="BN155" s="72"/>
      <c r="BO155" s="72"/>
      <c r="BP155" s="72"/>
      <c r="BQ155" s="72"/>
    </row>
    <row r="156" spans="1:69">
      <c r="B156" s="47"/>
      <c r="C156" s="47"/>
      <c r="D156" s="47"/>
      <c r="E156" s="47"/>
      <c r="F156" s="47"/>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c r="AN156" s="72"/>
      <c r="AO156" s="72"/>
      <c r="AP156" s="72"/>
      <c r="AQ156" s="72"/>
      <c r="AR156" s="72"/>
      <c r="AS156" s="72"/>
      <c r="AT156" s="72"/>
      <c r="AU156" s="72"/>
      <c r="AV156" s="72"/>
      <c r="AW156" s="72"/>
      <c r="AX156" s="72"/>
      <c r="AY156" s="72"/>
      <c r="AZ156" s="72"/>
      <c r="BA156" s="72"/>
      <c r="BB156" s="72"/>
      <c r="BC156" s="72"/>
      <c r="BD156" s="72"/>
      <c r="BE156" s="72"/>
      <c r="BF156" s="72"/>
      <c r="BG156" s="72"/>
      <c r="BH156" s="72"/>
      <c r="BI156" s="72"/>
      <c r="BJ156" s="72"/>
      <c r="BK156" s="72"/>
      <c r="BL156" s="72"/>
      <c r="BM156" s="72"/>
      <c r="BN156" s="72"/>
      <c r="BO156" s="72"/>
      <c r="BP156" s="72"/>
      <c r="BQ156" s="72"/>
    </row>
    <row r="157" spans="1:69">
      <c r="B157" s="47"/>
      <c r="C157" s="47"/>
      <c r="D157" s="47"/>
      <c r="E157" s="47"/>
      <c r="F157" s="47"/>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c r="AN157" s="72"/>
      <c r="AO157" s="72"/>
      <c r="AP157" s="72"/>
      <c r="AQ157" s="72"/>
      <c r="AR157" s="72"/>
      <c r="AS157" s="72"/>
      <c r="AT157" s="72"/>
      <c r="AU157" s="72"/>
      <c r="AV157" s="72"/>
      <c r="AW157" s="72"/>
      <c r="AX157" s="72"/>
      <c r="AY157" s="72"/>
      <c r="AZ157" s="72"/>
      <c r="BA157" s="72"/>
      <c r="BB157" s="72"/>
      <c r="BC157" s="72"/>
      <c r="BD157" s="72"/>
      <c r="BE157" s="72"/>
      <c r="BF157" s="72"/>
      <c r="BG157" s="72"/>
      <c r="BH157" s="72"/>
      <c r="BI157" s="72"/>
      <c r="BJ157" s="72"/>
      <c r="BK157" s="72"/>
      <c r="BL157" s="72"/>
      <c r="BM157" s="72"/>
      <c r="BN157" s="72"/>
      <c r="BO157" s="72"/>
      <c r="BP157" s="72"/>
      <c r="BQ157" s="72"/>
    </row>
    <row r="158" spans="1:69">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c r="AN158" s="72"/>
      <c r="AO158" s="72"/>
      <c r="AP158" s="72"/>
      <c r="AQ158" s="72"/>
      <c r="AR158" s="72"/>
      <c r="AS158" s="72"/>
      <c r="AT158" s="72"/>
      <c r="AU158" s="72"/>
      <c r="AV158" s="72"/>
      <c r="AW158" s="72"/>
      <c r="AX158" s="72"/>
      <c r="AY158" s="72"/>
      <c r="AZ158" s="72"/>
      <c r="BA158" s="72"/>
      <c r="BB158" s="72"/>
      <c r="BC158" s="72"/>
      <c r="BD158" s="72"/>
      <c r="BE158" s="72"/>
      <c r="BF158" s="72"/>
      <c r="BG158" s="72"/>
      <c r="BH158" s="72"/>
      <c r="BI158" s="72"/>
      <c r="BJ158" s="72"/>
      <c r="BK158" s="72"/>
      <c r="BL158" s="72"/>
      <c r="BM158" s="72"/>
      <c r="BN158" s="72"/>
      <c r="BO158" s="72"/>
      <c r="BP158" s="72"/>
      <c r="BQ158" s="72"/>
    </row>
  </sheetData>
  <mergeCells count="20">
    <mergeCell ref="A14:E14"/>
    <mergeCell ref="A16:E16"/>
    <mergeCell ref="A18:E18"/>
    <mergeCell ref="A61:E61"/>
    <mergeCell ref="A3:F3"/>
    <mergeCell ref="A4:F4"/>
    <mergeCell ref="A6:F6"/>
    <mergeCell ref="B8:F8"/>
    <mergeCell ref="B10:F10"/>
    <mergeCell ref="B11:F11"/>
    <mergeCell ref="B9:F9"/>
    <mergeCell ref="A7:F7"/>
    <mergeCell ref="A141:F141"/>
    <mergeCell ref="A142:F142"/>
    <mergeCell ref="A143:F143"/>
    <mergeCell ref="A68:E68"/>
    <mergeCell ref="B145:C147"/>
    <mergeCell ref="D145:E147"/>
    <mergeCell ref="B127:E127"/>
    <mergeCell ref="B135:E135"/>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vt:lpstr>
      <vt:lpstr>'5'!Область_печати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2026-01-14T04:10:19Z</dcterms:modified>
</cp:coreProperties>
</file>